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.10.156\Staff\BiancaRamirez\Desktop\"/>
    </mc:Choice>
  </mc:AlternateContent>
  <bookViews>
    <workbookView xWindow="0" yWindow="0" windowWidth="7470" windowHeight="2670"/>
  </bookViews>
  <sheets>
    <sheet name="2018-19" sheetId="1" r:id="rId1"/>
    <sheet name="2017-18" sheetId="2" r:id="rId2"/>
    <sheet name="2016-17" sheetId="3" r:id="rId3"/>
    <sheet name="2015-16" sheetId="4" r:id="rId4"/>
    <sheet name="2014-15" sheetId="5" r:id="rId5"/>
    <sheet name="Template" sheetId="6" r:id="rId6"/>
  </sheets>
  <calcPr calcId="162913"/>
</workbook>
</file>

<file path=xl/calcChain.xml><?xml version="1.0" encoding="utf-8"?>
<calcChain xmlns="http://schemas.openxmlformats.org/spreadsheetml/2006/main">
  <c r="N105" i="6" l="1"/>
  <c r="M105" i="6"/>
  <c r="O105" i="6" s="1"/>
  <c r="N104" i="6"/>
  <c r="M104" i="6"/>
  <c r="O104" i="6" s="1"/>
  <c r="O103" i="6"/>
  <c r="N103" i="6"/>
  <c r="M103" i="6"/>
  <c r="N100" i="6"/>
  <c r="N99" i="6"/>
  <c r="M99" i="6"/>
  <c r="O99" i="6" s="1"/>
  <c r="N98" i="6"/>
  <c r="O98" i="6" s="1"/>
  <c r="M98" i="6"/>
  <c r="O97" i="6"/>
  <c r="N97" i="6"/>
  <c r="M97" i="6"/>
  <c r="M100" i="6" s="1"/>
  <c r="N95" i="6"/>
  <c r="N94" i="6"/>
  <c r="M94" i="6"/>
  <c r="O94" i="6" s="1"/>
  <c r="O93" i="6"/>
  <c r="N93" i="6"/>
  <c r="M93" i="6"/>
  <c r="O92" i="6"/>
  <c r="O95" i="6" s="1"/>
  <c r="N92" i="6"/>
  <c r="M92" i="6"/>
  <c r="M95" i="6" s="1"/>
  <c r="N90" i="6"/>
  <c r="N89" i="6"/>
  <c r="M89" i="6"/>
  <c r="M90" i="6" s="1"/>
  <c r="O88" i="6"/>
  <c r="N88" i="6"/>
  <c r="M88" i="6"/>
  <c r="O87" i="6"/>
  <c r="N87" i="6"/>
  <c r="M87" i="6"/>
  <c r="N85" i="6"/>
  <c r="N84" i="6"/>
  <c r="M84" i="6"/>
  <c r="M85" i="6" s="1"/>
  <c r="O83" i="6"/>
  <c r="N83" i="6"/>
  <c r="M83" i="6"/>
  <c r="O82" i="6"/>
  <c r="N82" i="6"/>
  <c r="M82" i="6"/>
  <c r="N80" i="6"/>
  <c r="N79" i="6"/>
  <c r="M79" i="6"/>
  <c r="M80" i="6" s="1"/>
  <c r="O78" i="6"/>
  <c r="N78" i="6"/>
  <c r="M78" i="6"/>
  <c r="O77" i="6"/>
  <c r="N77" i="6"/>
  <c r="M77" i="6"/>
  <c r="N75" i="6"/>
  <c r="N74" i="6"/>
  <c r="M74" i="6"/>
  <c r="M75" i="6" s="1"/>
  <c r="O73" i="6"/>
  <c r="N73" i="6"/>
  <c r="M73" i="6"/>
  <c r="O72" i="6"/>
  <c r="N72" i="6"/>
  <c r="M72" i="6"/>
  <c r="N70" i="6"/>
  <c r="N69" i="6"/>
  <c r="M69" i="6"/>
  <c r="M70" i="6" s="1"/>
  <c r="O68" i="6"/>
  <c r="N68" i="6"/>
  <c r="M68" i="6"/>
  <c r="O67" i="6"/>
  <c r="N67" i="6"/>
  <c r="M67" i="6"/>
  <c r="N63" i="6"/>
  <c r="N62" i="6"/>
  <c r="M62" i="6"/>
  <c r="M63" i="6" s="1"/>
  <c r="O61" i="6"/>
  <c r="N61" i="6"/>
  <c r="M61" i="6"/>
  <c r="O60" i="6"/>
  <c r="N60" i="6"/>
  <c r="M60" i="6"/>
  <c r="N58" i="6"/>
  <c r="N57" i="6"/>
  <c r="M57" i="6"/>
  <c r="M58" i="6" s="1"/>
  <c r="O56" i="6"/>
  <c r="N56" i="6"/>
  <c r="M56" i="6"/>
  <c r="O55" i="6"/>
  <c r="N55" i="6"/>
  <c r="M55" i="6"/>
  <c r="N53" i="6"/>
  <c r="N52" i="6"/>
  <c r="M52" i="6"/>
  <c r="M53" i="6" s="1"/>
  <c r="O51" i="6"/>
  <c r="N51" i="6"/>
  <c r="M51" i="6"/>
  <c r="O50" i="6"/>
  <c r="N50" i="6"/>
  <c r="M50" i="6"/>
  <c r="N46" i="6"/>
  <c r="N45" i="6"/>
  <c r="M45" i="6"/>
  <c r="M46" i="6" s="1"/>
  <c r="O44" i="6"/>
  <c r="N44" i="6"/>
  <c r="M44" i="6"/>
  <c r="O43" i="6"/>
  <c r="N43" i="6"/>
  <c r="M43" i="6"/>
  <c r="N41" i="6"/>
  <c r="N40" i="6"/>
  <c r="M40" i="6"/>
  <c r="M41" i="6" s="1"/>
  <c r="O39" i="6"/>
  <c r="N39" i="6"/>
  <c r="M39" i="6"/>
  <c r="O38" i="6"/>
  <c r="N38" i="6"/>
  <c r="M38" i="6"/>
  <c r="N36" i="6"/>
  <c r="N35" i="6"/>
  <c r="M35" i="6"/>
  <c r="M36" i="6" s="1"/>
  <c r="O34" i="6"/>
  <c r="N34" i="6"/>
  <c r="M34" i="6"/>
  <c r="O33" i="6"/>
  <c r="N33" i="6"/>
  <c r="M33" i="6"/>
  <c r="N31" i="6"/>
  <c r="N30" i="6"/>
  <c r="M30" i="6"/>
  <c r="M31" i="6" s="1"/>
  <c r="O29" i="6"/>
  <c r="N29" i="6"/>
  <c r="M29" i="6"/>
  <c r="O28" i="6"/>
  <c r="N28" i="6"/>
  <c r="M28" i="6"/>
  <c r="N26" i="6"/>
  <c r="N25" i="6"/>
  <c r="M25" i="6"/>
  <c r="M26" i="6" s="1"/>
  <c r="O24" i="6"/>
  <c r="N24" i="6"/>
  <c r="M24" i="6"/>
  <c r="O23" i="6"/>
  <c r="N23" i="6"/>
  <c r="M23" i="6"/>
  <c r="N21" i="6"/>
  <c r="N20" i="6"/>
  <c r="M20" i="6"/>
  <c r="M21" i="6" s="1"/>
  <c r="O19" i="6"/>
  <c r="N19" i="6"/>
  <c r="M19" i="6"/>
  <c r="O18" i="6"/>
  <c r="N18" i="6"/>
  <c r="M18" i="6"/>
  <c r="N16" i="6"/>
  <c r="N15" i="6"/>
  <c r="M15" i="6"/>
  <c r="O15" i="6" s="1"/>
  <c r="O14" i="6"/>
  <c r="N14" i="6"/>
  <c r="M14" i="6"/>
  <c r="O13" i="6"/>
  <c r="O16" i="6" s="1"/>
  <c r="N13" i="6"/>
  <c r="M13" i="6"/>
  <c r="M16" i="6" s="1"/>
  <c r="N11" i="6"/>
  <c r="N10" i="6"/>
  <c r="M10" i="6"/>
  <c r="O10" i="6" s="1"/>
  <c r="O9" i="6"/>
  <c r="N9" i="6"/>
  <c r="M9" i="6"/>
  <c r="O8" i="6"/>
  <c r="O11" i="6" s="1"/>
  <c r="N8" i="6"/>
  <c r="M8" i="6"/>
  <c r="M11" i="6" s="1"/>
  <c r="O106" i="5" a="1"/>
  <c r="O106" i="5" s="1"/>
  <c r="N106" i="5"/>
  <c r="M106" i="5"/>
  <c r="O105" i="5"/>
  <c r="N105" i="5"/>
  <c r="M105" i="5"/>
  <c r="L105" i="5"/>
  <c r="K105" i="5"/>
  <c r="J105" i="5"/>
  <c r="I105" i="5"/>
  <c r="H105" i="5"/>
  <c r="G105" i="5"/>
  <c r="F105" i="5"/>
  <c r="E105" i="5"/>
  <c r="A59" i="5"/>
  <c r="A30" i="5"/>
  <c r="A61" i="4"/>
  <c r="A32" i="4"/>
  <c r="K102" i="3"/>
  <c r="G102" i="3"/>
  <c r="K101" i="3"/>
  <c r="J100" i="3"/>
  <c r="F100" i="3"/>
  <c r="L97" i="3"/>
  <c r="K97" i="3"/>
  <c r="J97" i="3"/>
  <c r="I97" i="3"/>
  <c r="H97" i="3"/>
  <c r="G97" i="3"/>
  <c r="F97" i="3"/>
  <c r="E97" i="3"/>
  <c r="O96" i="3"/>
  <c r="N96" i="3"/>
  <c r="M96" i="3"/>
  <c r="N95" i="3"/>
  <c r="O95" i="3" s="1"/>
  <c r="M95" i="3"/>
  <c r="N94" i="3"/>
  <c r="N97" i="3" s="1"/>
  <c r="M94" i="3"/>
  <c r="O94" i="3" s="1"/>
  <c r="L92" i="3"/>
  <c r="K92" i="3"/>
  <c r="J92" i="3"/>
  <c r="I92" i="3"/>
  <c r="H92" i="3"/>
  <c r="G92" i="3"/>
  <c r="F92" i="3"/>
  <c r="E92" i="3"/>
  <c r="O91" i="3"/>
  <c r="N91" i="3"/>
  <c r="M91" i="3"/>
  <c r="N90" i="3"/>
  <c r="O90" i="3" s="1"/>
  <c r="M90" i="3"/>
  <c r="N89" i="3"/>
  <c r="M89" i="3"/>
  <c r="M92" i="3" s="1"/>
  <c r="N87" i="3"/>
  <c r="L87" i="3"/>
  <c r="K87" i="3"/>
  <c r="J87" i="3"/>
  <c r="I87" i="3"/>
  <c r="H87" i="3"/>
  <c r="G87" i="3"/>
  <c r="F87" i="3"/>
  <c r="E87" i="3"/>
  <c r="N86" i="3"/>
  <c r="M86" i="3"/>
  <c r="O86" i="3" s="1"/>
  <c r="O85" i="3"/>
  <c r="N85" i="3"/>
  <c r="M85" i="3"/>
  <c r="O84" i="3"/>
  <c r="N84" i="3"/>
  <c r="M84" i="3"/>
  <c r="M82" i="3"/>
  <c r="L82" i="3"/>
  <c r="K82" i="3"/>
  <c r="J82" i="3"/>
  <c r="I82" i="3"/>
  <c r="H82" i="3"/>
  <c r="G82" i="3"/>
  <c r="F82" i="3"/>
  <c r="E82" i="3"/>
  <c r="N81" i="3"/>
  <c r="M81" i="3"/>
  <c r="O81" i="3" s="1"/>
  <c r="O80" i="3"/>
  <c r="N80" i="3"/>
  <c r="M80" i="3"/>
  <c r="N79" i="3"/>
  <c r="N82" i="3" s="1"/>
  <c r="M79" i="3"/>
  <c r="L77" i="3"/>
  <c r="K77" i="3"/>
  <c r="J77" i="3"/>
  <c r="I77" i="3"/>
  <c r="H77" i="3"/>
  <c r="G77" i="3"/>
  <c r="F77" i="3"/>
  <c r="E77" i="3"/>
  <c r="O76" i="3"/>
  <c r="N76" i="3"/>
  <c r="M76" i="3"/>
  <c r="N75" i="3"/>
  <c r="O75" i="3" s="1"/>
  <c r="M75" i="3"/>
  <c r="N74" i="3"/>
  <c r="N77" i="3" s="1"/>
  <c r="M74" i="3"/>
  <c r="O74" i="3" s="1"/>
  <c r="O77" i="3" s="1"/>
  <c r="L72" i="3"/>
  <c r="K72" i="3"/>
  <c r="J72" i="3"/>
  <c r="I72" i="3"/>
  <c r="H72" i="3"/>
  <c r="G72" i="3"/>
  <c r="F72" i="3"/>
  <c r="E72" i="3"/>
  <c r="O71" i="3"/>
  <c r="N71" i="3"/>
  <c r="M71" i="3"/>
  <c r="N70" i="3"/>
  <c r="O70" i="3" s="1"/>
  <c r="M70" i="3"/>
  <c r="N69" i="3"/>
  <c r="M69" i="3"/>
  <c r="M72" i="3" s="1"/>
  <c r="N67" i="3"/>
  <c r="L67" i="3"/>
  <c r="L102" i="3" s="1"/>
  <c r="K67" i="3"/>
  <c r="J67" i="3"/>
  <c r="J102" i="3" s="1"/>
  <c r="I67" i="3"/>
  <c r="I102" i="3" s="1"/>
  <c r="N102" i="3" s="1"/>
  <c r="H67" i="3"/>
  <c r="H102" i="3" s="1"/>
  <c r="G67" i="3"/>
  <c r="F67" i="3"/>
  <c r="F102" i="3" s="1"/>
  <c r="E67" i="3"/>
  <c r="E102" i="3" s="1"/>
  <c r="M102" i="3" s="1"/>
  <c r="O102" i="3" s="1"/>
  <c r="N66" i="3"/>
  <c r="M66" i="3"/>
  <c r="O66" i="3" s="1"/>
  <c r="O65" i="3"/>
  <c r="N65" i="3"/>
  <c r="M65" i="3"/>
  <c r="O64" i="3"/>
  <c r="N64" i="3"/>
  <c r="M64" i="3"/>
  <c r="M67" i="3" s="1"/>
  <c r="M60" i="3"/>
  <c r="L60" i="3"/>
  <c r="K60" i="3"/>
  <c r="J60" i="3"/>
  <c r="I60" i="3"/>
  <c r="H60" i="3"/>
  <c r="G60" i="3"/>
  <c r="F60" i="3"/>
  <c r="E60" i="3"/>
  <c r="N59" i="3"/>
  <c r="M59" i="3"/>
  <c r="O59" i="3" s="1"/>
  <c r="O58" i="3"/>
  <c r="N58" i="3"/>
  <c r="M58" i="3"/>
  <c r="N57" i="3"/>
  <c r="N60" i="3" s="1"/>
  <c r="M57" i="3"/>
  <c r="L55" i="3"/>
  <c r="K55" i="3"/>
  <c r="J55" i="3"/>
  <c r="I55" i="3"/>
  <c r="H55" i="3"/>
  <c r="G55" i="3"/>
  <c r="F55" i="3"/>
  <c r="F101" i="3" s="1"/>
  <c r="E55" i="3"/>
  <c r="O54" i="3"/>
  <c r="N54" i="3"/>
  <c r="M54" i="3"/>
  <c r="N53" i="3"/>
  <c r="O53" i="3" s="1"/>
  <c r="M53" i="3"/>
  <c r="N52" i="3"/>
  <c r="N55" i="3" s="1"/>
  <c r="M52" i="3"/>
  <c r="O52" i="3" s="1"/>
  <c r="L50" i="3"/>
  <c r="L101" i="3" s="1"/>
  <c r="K50" i="3"/>
  <c r="J50" i="3"/>
  <c r="J101" i="3" s="1"/>
  <c r="H50" i="3"/>
  <c r="H101" i="3" s="1"/>
  <c r="G50" i="3"/>
  <c r="G101" i="3" s="1"/>
  <c r="F50" i="3"/>
  <c r="E50" i="3"/>
  <c r="N49" i="3"/>
  <c r="O49" i="3" s="1"/>
  <c r="M49" i="3"/>
  <c r="N48" i="3"/>
  <c r="M48" i="3"/>
  <c r="O48" i="3" s="1"/>
  <c r="N47" i="3"/>
  <c r="N50" i="3" s="1"/>
  <c r="M47" i="3"/>
  <c r="L43" i="3"/>
  <c r="K43" i="3"/>
  <c r="J43" i="3"/>
  <c r="I43" i="3"/>
  <c r="H43" i="3"/>
  <c r="G43" i="3"/>
  <c r="F43" i="3"/>
  <c r="E43" i="3"/>
  <c r="O42" i="3"/>
  <c r="N42" i="3"/>
  <c r="M42" i="3"/>
  <c r="N41" i="3"/>
  <c r="O41" i="3" s="1"/>
  <c r="M41" i="3"/>
  <c r="N40" i="3"/>
  <c r="M40" i="3"/>
  <c r="O40" i="3" s="1"/>
  <c r="L38" i="3"/>
  <c r="K38" i="3"/>
  <c r="J38" i="3"/>
  <c r="I38" i="3"/>
  <c r="H38" i="3"/>
  <c r="G38" i="3"/>
  <c r="F38" i="3"/>
  <c r="E38" i="3"/>
  <c r="N37" i="3"/>
  <c r="O37" i="3" s="1"/>
  <c r="M37" i="3"/>
  <c r="N36" i="3"/>
  <c r="M36" i="3"/>
  <c r="O36" i="3" s="1"/>
  <c r="N35" i="3"/>
  <c r="N38" i="3" s="1"/>
  <c r="M35" i="3"/>
  <c r="L33" i="3"/>
  <c r="K33" i="3"/>
  <c r="J33" i="3"/>
  <c r="I33" i="3"/>
  <c r="H33" i="3"/>
  <c r="G33" i="3"/>
  <c r="F33" i="3"/>
  <c r="E33" i="3"/>
  <c r="O32" i="3"/>
  <c r="N32" i="3"/>
  <c r="M32" i="3"/>
  <c r="N31" i="3"/>
  <c r="O31" i="3" s="1"/>
  <c r="M31" i="3"/>
  <c r="N30" i="3"/>
  <c r="M30" i="3"/>
  <c r="O30" i="3" s="1"/>
  <c r="O33" i="3" s="1"/>
  <c r="L28" i="3"/>
  <c r="K28" i="3"/>
  <c r="J28" i="3"/>
  <c r="I28" i="3"/>
  <c r="H28" i="3"/>
  <c r="G28" i="3"/>
  <c r="F28" i="3"/>
  <c r="E28" i="3"/>
  <c r="N27" i="3"/>
  <c r="O27" i="3" s="1"/>
  <c r="M27" i="3"/>
  <c r="N26" i="3"/>
  <c r="M26" i="3"/>
  <c r="O26" i="3" s="1"/>
  <c r="N25" i="3"/>
  <c r="M25" i="3"/>
  <c r="L23" i="3"/>
  <c r="K23" i="3"/>
  <c r="J23" i="3"/>
  <c r="I23" i="3"/>
  <c r="H23" i="3"/>
  <c r="G23" i="3"/>
  <c r="F23" i="3"/>
  <c r="E23" i="3"/>
  <c r="O22" i="3"/>
  <c r="N22" i="3"/>
  <c r="M22" i="3"/>
  <c r="N21" i="3"/>
  <c r="O21" i="3" s="1"/>
  <c r="M21" i="3"/>
  <c r="N20" i="3"/>
  <c r="M20" i="3"/>
  <c r="O20" i="3" s="1"/>
  <c r="L18" i="3"/>
  <c r="K18" i="3"/>
  <c r="J18" i="3"/>
  <c r="I18" i="3"/>
  <c r="N17" i="3"/>
  <c r="O17" i="3" s="1"/>
  <c r="M17" i="3"/>
  <c r="N16" i="3"/>
  <c r="M16" i="3"/>
  <c r="O16" i="3" s="1"/>
  <c r="N15" i="3"/>
  <c r="M15" i="3"/>
  <c r="L13" i="3"/>
  <c r="K13" i="3"/>
  <c r="J13" i="3"/>
  <c r="I13" i="3"/>
  <c r="H13" i="3"/>
  <c r="G13" i="3"/>
  <c r="F13" i="3"/>
  <c r="E13" i="3"/>
  <c r="O12" i="3"/>
  <c r="N12" i="3"/>
  <c r="M12" i="3"/>
  <c r="N11" i="3"/>
  <c r="O11" i="3" s="1"/>
  <c r="M11" i="3"/>
  <c r="N10" i="3"/>
  <c r="M10" i="3"/>
  <c r="O10" i="3" s="1"/>
  <c r="O13" i="3" s="1"/>
  <c r="L8" i="3"/>
  <c r="K8" i="3"/>
  <c r="K100" i="3" s="1"/>
  <c r="J8" i="3"/>
  <c r="I8" i="3"/>
  <c r="I100" i="3" s="1"/>
  <c r="H8" i="3"/>
  <c r="G8" i="3"/>
  <c r="G100" i="3" s="1"/>
  <c r="F8" i="3"/>
  <c r="E8" i="3"/>
  <c r="E100" i="3" s="1"/>
  <c r="N7" i="3"/>
  <c r="O7" i="3" s="1"/>
  <c r="M7" i="3"/>
  <c r="N6" i="3"/>
  <c r="M6" i="3"/>
  <c r="O6" i="3" s="1"/>
  <c r="N5" i="3"/>
  <c r="M5" i="3"/>
  <c r="A1" i="3"/>
  <c r="K105" i="2"/>
  <c r="I105" i="2"/>
  <c r="E105" i="2"/>
  <c r="I104" i="2"/>
  <c r="E104" i="2"/>
  <c r="L100" i="2"/>
  <c r="K100" i="2"/>
  <c r="J100" i="2"/>
  <c r="I100" i="2"/>
  <c r="H100" i="2"/>
  <c r="G100" i="2"/>
  <c r="F100" i="2"/>
  <c r="E100" i="2"/>
  <c r="O99" i="2"/>
  <c r="N99" i="2"/>
  <c r="M99" i="2"/>
  <c r="N98" i="2"/>
  <c r="N100" i="2" s="1"/>
  <c r="M98" i="2"/>
  <c r="O98" i="2" s="1"/>
  <c r="O97" i="2"/>
  <c r="O100" i="2" s="1"/>
  <c r="N97" i="2"/>
  <c r="M97" i="2"/>
  <c r="L95" i="2"/>
  <c r="K95" i="2"/>
  <c r="J95" i="2"/>
  <c r="I95" i="2"/>
  <c r="H95" i="2"/>
  <c r="G95" i="2"/>
  <c r="F95" i="2"/>
  <c r="E95" i="2"/>
  <c r="N94" i="2"/>
  <c r="M94" i="2"/>
  <c r="O94" i="2" s="1"/>
  <c r="N93" i="2"/>
  <c r="N95" i="2" s="1"/>
  <c r="M93" i="2"/>
  <c r="O93" i="2" s="1"/>
  <c r="N92" i="2"/>
  <c r="M92" i="2"/>
  <c r="O92" i="2" s="1"/>
  <c r="O95" i="2" s="1"/>
  <c r="L90" i="2"/>
  <c r="K90" i="2"/>
  <c r="J90" i="2"/>
  <c r="I90" i="2"/>
  <c r="H90" i="2"/>
  <c r="G90" i="2"/>
  <c r="F90" i="2"/>
  <c r="E90" i="2"/>
  <c r="O89" i="2"/>
  <c r="N89" i="2"/>
  <c r="M89" i="2"/>
  <c r="N88" i="2"/>
  <c r="N90" i="2" s="1"/>
  <c r="M88" i="2"/>
  <c r="O88" i="2" s="1"/>
  <c r="O87" i="2"/>
  <c r="O90" i="2" s="1"/>
  <c r="N87" i="2"/>
  <c r="M87" i="2"/>
  <c r="L85" i="2"/>
  <c r="K85" i="2"/>
  <c r="J85" i="2"/>
  <c r="I85" i="2"/>
  <c r="H85" i="2"/>
  <c r="G85" i="2"/>
  <c r="F85" i="2"/>
  <c r="F105" i="2" s="1"/>
  <c r="E85" i="2"/>
  <c r="N84" i="2"/>
  <c r="M84" i="2"/>
  <c r="O84" i="2" s="1"/>
  <c r="N83" i="2"/>
  <c r="N85" i="2" s="1"/>
  <c r="M83" i="2"/>
  <c r="O83" i="2" s="1"/>
  <c r="N82" i="2"/>
  <c r="M82" i="2"/>
  <c r="O82" i="2" s="1"/>
  <c r="O85" i="2" s="1"/>
  <c r="L80" i="2"/>
  <c r="K80" i="2"/>
  <c r="J80" i="2"/>
  <c r="I80" i="2"/>
  <c r="H80" i="2"/>
  <c r="G80" i="2"/>
  <c r="F80" i="2"/>
  <c r="E80" i="2"/>
  <c r="O79" i="2"/>
  <c r="N79" i="2"/>
  <c r="M79" i="2"/>
  <c r="N78" i="2"/>
  <c r="N80" i="2" s="1"/>
  <c r="M78" i="2"/>
  <c r="O78" i="2" s="1"/>
  <c r="O77" i="2"/>
  <c r="O80" i="2" s="1"/>
  <c r="N77" i="2"/>
  <c r="M77" i="2"/>
  <c r="L75" i="2"/>
  <c r="K75" i="2"/>
  <c r="J75" i="2"/>
  <c r="I75" i="2"/>
  <c r="N74" i="2"/>
  <c r="M74" i="2"/>
  <c r="O74" i="2" s="1"/>
  <c r="N73" i="2"/>
  <c r="N75" i="2" s="1"/>
  <c r="M73" i="2"/>
  <c r="O73" i="2" s="1"/>
  <c r="N72" i="2"/>
  <c r="M72" i="2"/>
  <c r="O72" i="2" s="1"/>
  <c r="O75" i="2" s="1"/>
  <c r="L70" i="2"/>
  <c r="L105" i="2" s="1"/>
  <c r="K70" i="2"/>
  <c r="J70" i="2"/>
  <c r="J105" i="2" s="1"/>
  <c r="I70" i="2"/>
  <c r="H70" i="2"/>
  <c r="H105" i="2" s="1"/>
  <c r="G70" i="2"/>
  <c r="G105" i="2" s="1"/>
  <c r="F70" i="2"/>
  <c r="E70" i="2"/>
  <c r="O69" i="2"/>
  <c r="N69" i="2"/>
  <c r="M69" i="2"/>
  <c r="N68" i="2"/>
  <c r="N70" i="2" s="1"/>
  <c r="M68" i="2"/>
  <c r="O68" i="2" s="1"/>
  <c r="O67" i="2"/>
  <c r="O70" i="2" s="1"/>
  <c r="N67" i="2"/>
  <c r="M67" i="2"/>
  <c r="L63" i="2"/>
  <c r="K63" i="2"/>
  <c r="J63" i="2"/>
  <c r="I63" i="2"/>
  <c r="H63" i="2"/>
  <c r="G63" i="2"/>
  <c r="F63" i="2"/>
  <c r="E63" i="2"/>
  <c r="N62" i="2"/>
  <c r="M62" i="2"/>
  <c r="O62" i="2" s="1"/>
  <c r="N61" i="2"/>
  <c r="N63" i="2" s="1"/>
  <c r="M61" i="2"/>
  <c r="O61" i="2" s="1"/>
  <c r="N60" i="2"/>
  <c r="M60" i="2"/>
  <c r="O60" i="2" s="1"/>
  <c r="O63" i="2" s="1"/>
  <c r="L58" i="2"/>
  <c r="L104" i="2" s="1"/>
  <c r="K58" i="2"/>
  <c r="J58" i="2"/>
  <c r="I58" i="2"/>
  <c r="H58" i="2"/>
  <c r="G58" i="2"/>
  <c r="F58" i="2"/>
  <c r="E58" i="2"/>
  <c r="O57" i="2"/>
  <c r="N57" i="2"/>
  <c r="M57" i="2"/>
  <c r="N56" i="2"/>
  <c r="N58" i="2" s="1"/>
  <c r="M56" i="2"/>
  <c r="O56" i="2" s="1"/>
  <c r="O55" i="2"/>
  <c r="O58" i="2" s="1"/>
  <c r="N55" i="2"/>
  <c r="M55" i="2"/>
  <c r="L53" i="2"/>
  <c r="K53" i="2"/>
  <c r="J53" i="2"/>
  <c r="J104" i="2" s="1"/>
  <c r="I53" i="2"/>
  <c r="H53" i="2"/>
  <c r="H104" i="2" s="1"/>
  <c r="G53" i="2"/>
  <c r="F53" i="2"/>
  <c r="F104" i="2" s="1"/>
  <c r="E53" i="2"/>
  <c r="N52" i="2"/>
  <c r="M52" i="2"/>
  <c r="O52" i="2" s="1"/>
  <c r="N51" i="2"/>
  <c r="N53" i="2" s="1"/>
  <c r="M51" i="2"/>
  <c r="O51" i="2" s="1"/>
  <c r="N50" i="2"/>
  <c r="M50" i="2"/>
  <c r="O50" i="2" s="1"/>
  <c r="O53" i="2" s="1"/>
  <c r="L46" i="2"/>
  <c r="K46" i="2"/>
  <c r="J46" i="2"/>
  <c r="I46" i="2"/>
  <c r="H46" i="2"/>
  <c r="G46" i="2"/>
  <c r="F46" i="2"/>
  <c r="E46" i="2"/>
  <c r="O45" i="2"/>
  <c r="N45" i="2"/>
  <c r="M45" i="2"/>
  <c r="N44" i="2"/>
  <c r="N46" i="2" s="1"/>
  <c r="M44" i="2"/>
  <c r="O44" i="2" s="1"/>
  <c r="O43" i="2"/>
  <c r="O46" i="2" s="1"/>
  <c r="N43" i="2"/>
  <c r="M43" i="2"/>
  <c r="L41" i="2"/>
  <c r="K41" i="2"/>
  <c r="J41" i="2"/>
  <c r="I41" i="2"/>
  <c r="H41" i="2"/>
  <c r="G41" i="2"/>
  <c r="F41" i="2"/>
  <c r="E41" i="2"/>
  <c r="N40" i="2"/>
  <c r="M40" i="2"/>
  <c r="O40" i="2" s="1"/>
  <c r="N39" i="2"/>
  <c r="N41" i="2" s="1"/>
  <c r="M39" i="2"/>
  <c r="O39" i="2" s="1"/>
  <c r="N38" i="2"/>
  <c r="M38" i="2"/>
  <c r="O38" i="2" s="1"/>
  <c r="O41" i="2" s="1"/>
  <c r="L36" i="2"/>
  <c r="L103" i="2" s="1"/>
  <c r="K36" i="2"/>
  <c r="J36" i="2"/>
  <c r="I36" i="2"/>
  <c r="H36" i="2"/>
  <c r="N35" i="2"/>
  <c r="O35" i="2" s="1"/>
  <c r="M35" i="2"/>
  <c r="O34" i="2"/>
  <c r="N34" i="2"/>
  <c r="M34" i="2"/>
  <c r="N33" i="2"/>
  <c r="N36" i="2" s="1"/>
  <c r="M33" i="2"/>
  <c r="L31" i="2"/>
  <c r="K31" i="2"/>
  <c r="J31" i="2"/>
  <c r="I31" i="2"/>
  <c r="H31" i="2"/>
  <c r="G31" i="2"/>
  <c r="F31" i="2"/>
  <c r="E31" i="2"/>
  <c r="N30" i="2"/>
  <c r="O30" i="2" s="1"/>
  <c r="M30" i="2"/>
  <c r="N29" i="2"/>
  <c r="M29" i="2"/>
  <c r="O29" i="2" s="1"/>
  <c r="N28" i="2"/>
  <c r="M28" i="2"/>
  <c r="O28" i="2" s="1"/>
  <c r="M26" i="2"/>
  <c r="L26" i="2"/>
  <c r="K26" i="2"/>
  <c r="J26" i="2"/>
  <c r="I26" i="2"/>
  <c r="H26" i="2"/>
  <c r="G26" i="2"/>
  <c r="F26" i="2"/>
  <c r="E26" i="2"/>
  <c r="N25" i="2"/>
  <c r="O25" i="2" s="1"/>
  <c r="M25" i="2"/>
  <c r="O24" i="2"/>
  <c r="N24" i="2"/>
  <c r="M24" i="2"/>
  <c r="N23" i="2"/>
  <c r="M23" i="2"/>
  <c r="O23" i="2" s="1"/>
  <c r="O26" i="2" s="1"/>
  <c r="L21" i="2"/>
  <c r="K21" i="2"/>
  <c r="J21" i="2"/>
  <c r="I21" i="2"/>
  <c r="H21" i="2"/>
  <c r="G21" i="2"/>
  <c r="F21" i="2"/>
  <c r="E21" i="2"/>
  <c r="N20" i="2"/>
  <c r="O20" i="2" s="1"/>
  <c r="M20" i="2"/>
  <c r="N19" i="2"/>
  <c r="M19" i="2"/>
  <c r="O19" i="2" s="1"/>
  <c r="N18" i="2"/>
  <c r="M18" i="2"/>
  <c r="O18" i="2" s="1"/>
  <c r="M16" i="2"/>
  <c r="L16" i="2"/>
  <c r="K16" i="2"/>
  <c r="J16" i="2"/>
  <c r="I16" i="2"/>
  <c r="H16" i="2"/>
  <c r="G16" i="2"/>
  <c r="F16" i="2"/>
  <c r="E16" i="2"/>
  <c r="N15" i="2"/>
  <c r="O15" i="2" s="1"/>
  <c r="M15" i="2"/>
  <c r="O14" i="2"/>
  <c r="N14" i="2"/>
  <c r="M14" i="2"/>
  <c r="N13" i="2"/>
  <c r="M13" i="2"/>
  <c r="O13" i="2" s="1"/>
  <c r="O16" i="2" s="1"/>
  <c r="L11" i="2"/>
  <c r="K11" i="2"/>
  <c r="K103" i="2" s="1"/>
  <c r="J11" i="2"/>
  <c r="I11" i="2"/>
  <c r="H11" i="2"/>
  <c r="H103" i="2" s="1"/>
  <c r="G11" i="2"/>
  <c r="G103" i="2" s="1"/>
  <c r="F11" i="2"/>
  <c r="E11" i="2"/>
  <c r="N10" i="2"/>
  <c r="O10" i="2" s="1"/>
  <c r="M10" i="2"/>
  <c r="N9" i="2"/>
  <c r="M9" i="2"/>
  <c r="O9" i="2" s="1"/>
  <c r="N8" i="2"/>
  <c r="M8" i="2"/>
  <c r="O8" i="2" s="1"/>
  <c r="K105" i="1"/>
  <c r="M100" i="1"/>
  <c r="H100" i="1"/>
  <c r="G100" i="1"/>
  <c r="F100" i="1"/>
  <c r="E100" i="1"/>
  <c r="O99" i="1"/>
  <c r="N99" i="1"/>
  <c r="M99" i="1"/>
  <c r="O98" i="1"/>
  <c r="N98" i="1"/>
  <c r="M98" i="1"/>
  <c r="N97" i="1"/>
  <c r="N100" i="1" s="1"/>
  <c r="M97" i="1"/>
  <c r="O97" i="1" s="1"/>
  <c r="O100" i="1" s="1"/>
  <c r="M95" i="1"/>
  <c r="L95" i="1"/>
  <c r="K95" i="1"/>
  <c r="J95" i="1"/>
  <c r="I95" i="1"/>
  <c r="H95" i="1"/>
  <c r="G95" i="1"/>
  <c r="F95" i="1"/>
  <c r="E95" i="1"/>
  <c r="O94" i="1"/>
  <c r="N94" i="1"/>
  <c r="M94" i="1"/>
  <c r="O93" i="1"/>
  <c r="N93" i="1"/>
  <c r="M93" i="1"/>
  <c r="N92" i="1"/>
  <c r="N95" i="1" s="1"/>
  <c r="M92" i="1"/>
  <c r="M90" i="1"/>
  <c r="L90" i="1"/>
  <c r="K90" i="1"/>
  <c r="J90" i="1"/>
  <c r="I90" i="1"/>
  <c r="H90" i="1"/>
  <c r="G90" i="1"/>
  <c r="F90" i="1"/>
  <c r="E90" i="1"/>
  <c r="O89" i="1"/>
  <c r="N89" i="1"/>
  <c r="M89" i="1"/>
  <c r="O88" i="1"/>
  <c r="N88" i="1"/>
  <c r="M88" i="1"/>
  <c r="N87" i="1"/>
  <c r="N90" i="1" s="1"/>
  <c r="M87" i="1"/>
  <c r="O87" i="1" s="1"/>
  <c r="O90" i="1" s="1"/>
  <c r="M85" i="1"/>
  <c r="H85" i="1"/>
  <c r="G85" i="1"/>
  <c r="F85" i="1"/>
  <c r="E85" i="1"/>
  <c r="O84" i="1"/>
  <c r="N84" i="1"/>
  <c r="M84" i="1"/>
  <c r="O83" i="1"/>
  <c r="N83" i="1"/>
  <c r="M83" i="1"/>
  <c r="N82" i="1"/>
  <c r="N85" i="1" s="1"/>
  <c r="M82" i="1"/>
  <c r="M80" i="1"/>
  <c r="L80" i="1"/>
  <c r="K80" i="1"/>
  <c r="J80" i="1"/>
  <c r="J105" i="1" s="1"/>
  <c r="I80" i="1"/>
  <c r="N79" i="1"/>
  <c r="O79" i="1" s="1"/>
  <c r="M79" i="1"/>
  <c r="O78" i="1"/>
  <c r="N78" i="1"/>
  <c r="M78" i="1"/>
  <c r="N77" i="1"/>
  <c r="N80" i="1" s="1"/>
  <c r="M77" i="1"/>
  <c r="M75" i="1"/>
  <c r="N74" i="1"/>
  <c r="O74" i="1" s="1"/>
  <c r="M74" i="1"/>
  <c r="O73" i="1"/>
  <c r="N73" i="1"/>
  <c r="M73" i="1"/>
  <c r="N72" i="1"/>
  <c r="N75" i="1" s="1"/>
  <c r="M72" i="1"/>
  <c r="M70" i="1"/>
  <c r="I70" i="1"/>
  <c r="H70" i="1"/>
  <c r="H105" i="1" s="1"/>
  <c r="G70" i="1"/>
  <c r="G105" i="1" s="1"/>
  <c r="F70" i="1"/>
  <c r="F105" i="1" s="1"/>
  <c r="E70" i="1"/>
  <c r="N69" i="1"/>
  <c r="M69" i="1"/>
  <c r="O69" i="1" s="1"/>
  <c r="N68" i="1"/>
  <c r="O68" i="1" s="1"/>
  <c r="M68" i="1"/>
  <c r="O67" i="1"/>
  <c r="N67" i="1"/>
  <c r="N70" i="1" s="1"/>
  <c r="M67" i="1"/>
  <c r="N63" i="1"/>
  <c r="N62" i="1"/>
  <c r="M62" i="1"/>
  <c r="O62" i="1" s="1"/>
  <c r="N61" i="1"/>
  <c r="O61" i="1" s="1"/>
  <c r="M61" i="1"/>
  <c r="O60" i="1"/>
  <c r="N60" i="1"/>
  <c r="M60" i="1"/>
  <c r="M63" i="1" s="1"/>
  <c r="N58" i="1"/>
  <c r="L58" i="1"/>
  <c r="K58" i="1"/>
  <c r="J58" i="1"/>
  <c r="I58" i="1"/>
  <c r="H58" i="1"/>
  <c r="G58" i="1"/>
  <c r="F58" i="1"/>
  <c r="E58" i="1"/>
  <c r="N57" i="1"/>
  <c r="M57" i="1"/>
  <c r="O57" i="1" s="1"/>
  <c r="N56" i="1"/>
  <c r="O56" i="1" s="1"/>
  <c r="M56" i="1"/>
  <c r="O55" i="1"/>
  <c r="N55" i="1"/>
  <c r="M55" i="1"/>
  <c r="M58" i="1" s="1"/>
  <c r="N53" i="1"/>
  <c r="L53" i="1"/>
  <c r="K53" i="1"/>
  <c r="J53" i="1"/>
  <c r="J104" i="1" s="1"/>
  <c r="I53" i="1"/>
  <c r="H53" i="1"/>
  <c r="H104" i="1" s="1"/>
  <c r="G53" i="1"/>
  <c r="G104" i="1" s="1"/>
  <c r="F53" i="1"/>
  <c r="F104" i="1" s="1"/>
  <c r="E53" i="1"/>
  <c r="E104" i="1" s="1"/>
  <c r="N52" i="1"/>
  <c r="M52" i="1"/>
  <c r="O52" i="1" s="1"/>
  <c r="N51" i="1"/>
  <c r="O51" i="1" s="1"/>
  <c r="M51" i="1"/>
  <c r="O50" i="1"/>
  <c r="N50" i="1"/>
  <c r="M50" i="1"/>
  <c r="M53" i="1" s="1"/>
  <c r="N46" i="1"/>
  <c r="L46" i="1"/>
  <c r="K46" i="1"/>
  <c r="J46" i="1"/>
  <c r="I46" i="1"/>
  <c r="H46" i="1"/>
  <c r="G46" i="1"/>
  <c r="F46" i="1"/>
  <c r="E46" i="1"/>
  <c r="N45" i="1"/>
  <c r="M45" i="1"/>
  <c r="O45" i="1" s="1"/>
  <c r="N44" i="1"/>
  <c r="O44" i="1" s="1"/>
  <c r="M44" i="1"/>
  <c r="O43" i="1"/>
  <c r="N43" i="1"/>
  <c r="M43" i="1"/>
  <c r="M46" i="1" s="1"/>
  <c r="N41" i="1"/>
  <c r="L41" i="1"/>
  <c r="K41" i="1"/>
  <c r="J41" i="1"/>
  <c r="I41" i="1"/>
  <c r="H41" i="1"/>
  <c r="G41" i="1"/>
  <c r="F41" i="1"/>
  <c r="E41" i="1"/>
  <c r="N40" i="1"/>
  <c r="M40" i="1"/>
  <c r="O40" i="1" s="1"/>
  <c r="N39" i="1"/>
  <c r="O39" i="1" s="1"/>
  <c r="M39" i="1"/>
  <c r="O38" i="1"/>
  <c r="N38" i="1"/>
  <c r="M38" i="1"/>
  <c r="M41" i="1" s="1"/>
  <c r="N36" i="1"/>
  <c r="L36" i="1"/>
  <c r="K36" i="1"/>
  <c r="J36" i="1"/>
  <c r="I36" i="1"/>
  <c r="N35" i="1"/>
  <c r="M35" i="1"/>
  <c r="O35" i="1" s="1"/>
  <c r="O34" i="1"/>
  <c r="N34" i="1"/>
  <c r="M34" i="1"/>
  <c r="O33" i="1"/>
  <c r="O36" i="1" s="1"/>
  <c r="N33" i="1"/>
  <c r="M33" i="1"/>
  <c r="N31" i="1"/>
  <c r="L31" i="1"/>
  <c r="K31" i="1"/>
  <c r="J31" i="1"/>
  <c r="I31" i="1"/>
  <c r="N30" i="1"/>
  <c r="M30" i="1"/>
  <c r="O30" i="1" s="1"/>
  <c r="O29" i="1"/>
  <c r="N29" i="1"/>
  <c r="M29" i="1"/>
  <c r="O28" i="1"/>
  <c r="O31" i="1" s="1"/>
  <c r="N28" i="1"/>
  <c r="M28" i="1"/>
  <c r="N26" i="1"/>
  <c r="L26" i="1"/>
  <c r="K26" i="1"/>
  <c r="J26" i="1"/>
  <c r="I26" i="1"/>
  <c r="N25" i="1"/>
  <c r="M25" i="1"/>
  <c r="O25" i="1" s="1"/>
  <c r="N24" i="1"/>
  <c r="O24" i="1" s="1"/>
  <c r="M24" i="1"/>
  <c r="O23" i="1"/>
  <c r="O26" i="1" s="1"/>
  <c r="N23" i="1"/>
  <c r="M23" i="1"/>
  <c r="M26" i="1" s="1"/>
  <c r="N21" i="1"/>
  <c r="L21" i="1"/>
  <c r="K21" i="1"/>
  <c r="J21" i="1"/>
  <c r="I21" i="1"/>
  <c r="N20" i="1"/>
  <c r="M20" i="1"/>
  <c r="O20" i="1" s="1"/>
  <c r="N19" i="1"/>
  <c r="O19" i="1" s="1"/>
  <c r="M19" i="1"/>
  <c r="O18" i="1"/>
  <c r="O21" i="1" s="1"/>
  <c r="N18" i="1"/>
  <c r="M18" i="1"/>
  <c r="M21" i="1" s="1"/>
  <c r="N16" i="1"/>
  <c r="L16" i="1"/>
  <c r="K16" i="1"/>
  <c r="J16" i="1"/>
  <c r="I16" i="1"/>
  <c r="H16" i="1"/>
  <c r="G16" i="1"/>
  <c r="F16" i="1"/>
  <c r="E16" i="1"/>
  <c r="N15" i="1"/>
  <c r="M15" i="1"/>
  <c r="O15" i="1" s="1"/>
  <c r="N14" i="1"/>
  <c r="O14" i="1" s="1"/>
  <c r="M14" i="1"/>
  <c r="O13" i="1"/>
  <c r="O16" i="1" s="1"/>
  <c r="N13" i="1"/>
  <c r="M13" i="1"/>
  <c r="M16" i="1" s="1"/>
  <c r="N11" i="1"/>
  <c r="N103" i="1" s="1"/>
  <c r="L11" i="1"/>
  <c r="L103" i="1" s="1"/>
  <c r="K11" i="1"/>
  <c r="K103" i="1" s="1"/>
  <c r="J11" i="1"/>
  <c r="I104" i="1" s="1"/>
  <c r="I11" i="1"/>
  <c r="I103" i="1" s="1"/>
  <c r="H11" i="1"/>
  <c r="H103" i="1" s="1"/>
  <c r="G11" i="1"/>
  <c r="G103" i="1" s="1"/>
  <c r="F11" i="1"/>
  <c r="F103" i="1" s="1"/>
  <c r="E11" i="1"/>
  <c r="E103" i="1" s="1"/>
  <c r="N10" i="1"/>
  <c r="M10" i="1"/>
  <c r="O10" i="1" s="1"/>
  <c r="N9" i="1"/>
  <c r="O9" i="1" s="1"/>
  <c r="M9" i="1"/>
  <c r="O8" i="1"/>
  <c r="N8" i="1"/>
  <c r="M8" i="1"/>
  <c r="M11" i="1" s="1"/>
  <c r="M103" i="1" s="1"/>
  <c r="O72" i="1" l="1"/>
  <c r="O75" i="1" s="1"/>
  <c r="O77" i="1"/>
  <c r="O80" i="1" s="1"/>
  <c r="O82" i="1"/>
  <c r="O85" i="1" s="1"/>
  <c r="E103" i="2"/>
  <c r="I103" i="2"/>
  <c r="O21" i="2"/>
  <c r="M36" i="2"/>
  <c r="O33" i="2"/>
  <c r="O36" i="2" s="1"/>
  <c r="N105" i="2"/>
  <c r="O43" i="3"/>
  <c r="O55" i="3"/>
  <c r="O41" i="1"/>
  <c r="O46" i="1"/>
  <c r="O53" i="1"/>
  <c r="O58" i="1"/>
  <c r="O63" i="1"/>
  <c r="O70" i="1"/>
  <c r="J103" i="1"/>
  <c r="M104" i="2"/>
  <c r="O11" i="1"/>
  <c r="O106" i="1" s="1"/>
  <c r="M31" i="1"/>
  <c r="M36" i="1"/>
  <c r="E105" i="1"/>
  <c r="I105" i="1"/>
  <c r="O92" i="1"/>
  <c r="O95" i="1" s="1"/>
  <c r="O11" i="2"/>
  <c r="O31" i="2"/>
  <c r="O23" i="3"/>
  <c r="O97" i="3"/>
  <c r="M105" i="2"/>
  <c r="N16" i="2"/>
  <c r="N26" i="2"/>
  <c r="M46" i="2"/>
  <c r="G104" i="2"/>
  <c r="K104" i="2"/>
  <c r="N104" i="2" s="1"/>
  <c r="M58" i="2"/>
  <c r="M70" i="2"/>
  <c r="M80" i="2"/>
  <c r="M90" i="2"/>
  <c r="M100" i="2"/>
  <c r="O5" i="3"/>
  <c r="O8" i="3" s="1"/>
  <c r="M8" i="3"/>
  <c r="O15" i="3"/>
  <c r="O18" i="3" s="1"/>
  <c r="M18" i="3"/>
  <c r="O25" i="3"/>
  <c r="O28" i="3" s="1"/>
  <c r="M28" i="3"/>
  <c r="O35" i="3"/>
  <c r="O38" i="3" s="1"/>
  <c r="M38" i="3"/>
  <c r="O47" i="3"/>
  <c r="O50" i="3" s="1"/>
  <c r="E101" i="3"/>
  <c r="M101" i="3" s="1"/>
  <c r="O69" i="3"/>
  <c r="O72" i="3" s="1"/>
  <c r="N72" i="3"/>
  <c r="M87" i="3"/>
  <c r="O89" i="3"/>
  <c r="O92" i="3" s="1"/>
  <c r="N92" i="3"/>
  <c r="L105" i="1"/>
  <c r="L104" i="1"/>
  <c r="K104" i="1"/>
  <c r="M11" i="2"/>
  <c r="M21" i="2"/>
  <c r="M31" i="2"/>
  <c r="N8" i="3"/>
  <c r="N18" i="3"/>
  <c r="N28" i="3"/>
  <c r="O67" i="3"/>
  <c r="O87" i="3"/>
  <c r="O26" i="6"/>
  <c r="O70" i="6"/>
  <c r="N11" i="2"/>
  <c r="F103" i="2"/>
  <c r="J103" i="2"/>
  <c r="N21" i="2"/>
  <c r="N31" i="2"/>
  <c r="M41" i="2"/>
  <c r="M53" i="2"/>
  <c r="M63" i="2"/>
  <c r="M75" i="2"/>
  <c r="M85" i="2"/>
  <c r="M95" i="2"/>
  <c r="M13" i="3"/>
  <c r="M23" i="3"/>
  <c r="M33" i="3"/>
  <c r="M43" i="3"/>
  <c r="I101" i="3"/>
  <c r="N101" i="3" s="1"/>
  <c r="M55" i="3"/>
  <c r="O57" i="3"/>
  <c r="O60" i="3" s="1"/>
  <c r="M77" i="3"/>
  <c r="O79" i="3"/>
  <c r="O82" i="3" s="1"/>
  <c r="M97" i="3"/>
  <c r="H100" i="3"/>
  <c r="M100" i="3" s="1"/>
  <c r="L100" i="3"/>
  <c r="N100" i="3" s="1"/>
  <c r="N13" i="3"/>
  <c r="N23" i="3"/>
  <c r="N33" i="3"/>
  <c r="N43" i="3"/>
  <c r="M50" i="3"/>
  <c r="O58" i="6"/>
  <c r="O100" i="6"/>
  <c r="O106" i="6"/>
  <c r="O20" i="6"/>
  <c r="O21" i="6" s="1"/>
  <c r="O25" i="6"/>
  <c r="O30" i="6"/>
  <c r="O31" i="6" s="1"/>
  <c r="O35" i="6"/>
  <c r="O36" i="6" s="1"/>
  <c r="O40" i="6"/>
  <c r="O41" i="6" s="1"/>
  <c r="O45" i="6"/>
  <c r="O46" i="6" s="1"/>
  <c r="O52" i="6"/>
  <c r="O53" i="6" s="1"/>
  <c r="O57" i="6"/>
  <c r="O62" i="6"/>
  <c r="O63" i="6" s="1"/>
  <c r="O69" i="6"/>
  <c r="O74" i="6"/>
  <c r="O75" i="6" s="1"/>
  <c r="O79" i="6"/>
  <c r="O80" i="6" s="1"/>
  <c r="O84" i="6"/>
  <c r="O85" i="6" s="1"/>
  <c r="O89" i="6"/>
  <c r="O90" i="6" s="1"/>
  <c r="O100" i="3" l="1"/>
  <c r="O103" i="3" s="1"/>
  <c r="M103" i="2"/>
  <c r="O104" i="2"/>
  <c r="O101" i="3"/>
  <c r="O105" i="2"/>
  <c r="N103" i="2"/>
  <c r="O103" i="2" l="1"/>
  <c r="O106" i="2" s="1"/>
</calcChain>
</file>

<file path=xl/sharedStrings.xml><?xml version="1.0" encoding="utf-8"?>
<sst xmlns="http://schemas.openxmlformats.org/spreadsheetml/2006/main" count="1217" uniqueCount="74">
  <si>
    <t>Participation: Madera High School 2017-18</t>
  </si>
  <si>
    <t>SITE</t>
  </si>
  <si>
    <t>SEASON</t>
  </si>
  <si>
    <t>SPORT</t>
  </si>
  <si>
    <t>LEVEL</t>
  </si>
  <si>
    <t>MALE</t>
  </si>
  <si>
    <t>FEMALE</t>
  </si>
  <si>
    <t>TOTAL</t>
  </si>
  <si>
    <t>MHS</t>
  </si>
  <si>
    <t>FALL</t>
  </si>
  <si>
    <t>CROSS COUNTRY</t>
  </si>
  <si>
    <t>FROSH</t>
  </si>
  <si>
    <t>JV</t>
  </si>
  <si>
    <t>VARSITY</t>
  </si>
  <si>
    <t>HS CROSS COUNTRY TOTALS</t>
  </si>
  <si>
    <t>FOOTBALL</t>
  </si>
  <si>
    <t>HS FOOTBALL TOTALS</t>
  </si>
  <si>
    <t>GIRLS FALL</t>
  </si>
  <si>
    <t>GOLF</t>
  </si>
  <si>
    <t>HS GOLF TOTALS</t>
  </si>
  <si>
    <t>TENNIS</t>
  </si>
  <si>
    <t>HS TENNIS TOTALS</t>
  </si>
  <si>
    <t>VOLLEYBALL</t>
  </si>
  <si>
    <t>HS VOLLEYBALL TOTALS</t>
  </si>
  <si>
    <t xml:space="preserve"> FALL</t>
  </si>
  <si>
    <t>GYMNASTICS</t>
  </si>
  <si>
    <t>HS GYMNASTICS TOTALS</t>
  </si>
  <si>
    <t>WATER POLO</t>
  </si>
  <si>
    <t>HS WATER POLO TOTALS</t>
  </si>
  <si>
    <t xml:space="preserve"> FALL / WINTER</t>
  </si>
  <si>
    <t>CHEER &amp; DANCE</t>
  </si>
  <si>
    <t>HS CHEER &amp; DANCE TOTALS</t>
  </si>
  <si>
    <t xml:space="preserve"> WINTER</t>
  </si>
  <si>
    <t>BASKETBALL</t>
  </si>
  <si>
    <t>HS BASKETBALL TOTALS</t>
  </si>
  <si>
    <t>SOCCER</t>
  </si>
  <si>
    <t>HS SOCCER TOTALS</t>
  </si>
  <si>
    <t>WINTER</t>
  </si>
  <si>
    <t>WRESTLING</t>
  </si>
  <si>
    <t>HS WRESTLING TOTALS</t>
  </si>
  <si>
    <t>SPRING</t>
  </si>
  <si>
    <t>BASEBALL</t>
  </si>
  <si>
    <t>HS BASEBALL TOTALS</t>
  </si>
  <si>
    <t>BOYS SPRING</t>
  </si>
  <si>
    <t>GOF</t>
  </si>
  <si>
    <t>SOFTBALL</t>
  </si>
  <si>
    <t>HS SOFTBALL TOTALS</t>
  </si>
  <si>
    <t>TRACK &amp; FIELD</t>
  </si>
  <si>
    <t>HS TRACK &amp; FIELD TOTALS</t>
  </si>
  <si>
    <t>SWIM &amp; DIVE</t>
  </si>
  <si>
    <t>HS SWIM &amp; DIVE TOTALS</t>
  </si>
  <si>
    <t>HIGH SCHOOL TOTALS</t>
  </si>
  <si>
    <t>% In Athletics</t>
  </si>
  <si>
    <t>SITE ENROLLMENT</t>
  </si>
  <si>
    <t>Participation: MADERA  HIGH SCHOOL 2015-16</t>
  </si>
  <si>
    <t xml:space="preserve">                                MALES  </t>
  </si>
  <si>
    <t xml:space="preserve">                                FEMALES  </t>
  </si>
  <si>
    <t>N/A</t>
  </si>
  <si>
    <t>FALL-WINTER</t>
  </si>
  <si>
    <t>CHEER</t>
  </si>
  <si>
    <t>HS CHEER TOTALS</t>
  </si>
  <si>
    <t>DANCE</t>
  </si>
  <si>
    <t>HS DANCE TOTALS</t>
  </si>
  <si>
    <t>G-FALL   B-SPRG</t>
  </si>
  <si>
    <t>-</t>
  </si>
  <si>
    <t>SWIMMING &amp; DIVING</t>
  </si>
  <si>
    <t>HS SWIMMING &amp; DIVING TOTALS</t>
  </si>
  <si>
    <t>G-FALL              B-SPRING</t>
  </si>
  <si>
    <t>G-FALL                B-SPRING</t>
  </si>
  <si>
    <t>Participation: MADERA HIGH SCHOOL 2014-15</t>
  </si>
  <si>
    <t>G-FALL             B-SPRG</t>
  </si>
  <si>
    <t>2012-13 MADERA SOUTH HIGH SCHOOL</t>
  </si>
  <si>
    <t>MSH</t>
  </si>
  <si>
    <t xml:space="preserve">Participation: Madera High School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</si>
</sst>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0"/>
      <color rgb="FF000000"/>
      <name val="Arial"/>
    </font>
    <font>
      <sz val="10"/>
      <name val="Arial"/>
    </font>
    <font>
      <b/>
      <sz val="16"/>
      <name val="Arial"/>
    </font>
    <font>
      <sz val="10"/>
      <name val="Arial"/>
    </font>
    <font>
      <b/>
      <u/>
      <sz val="9"/>
      <color rgb="FF0000FF"/>
      <name val="Arial"/>
    </font>
    <font>
      <b/>
      <sz val="10"/>
      <name val="Arial"/>
    </font>
    <font>
      <b/>
      <sz val="9"/>
      <name val="Arial"/>
    </font>
    <font>
      <sz val="9"/>
      <name val="Arial"/>
    </font>
    <font>
      <sz val="9"/>
      <name val="Arial"/>
    </font>
    <font>
      <b/>
      <i/>
      <sz val="9"/>
      <name val="Arial"/>
    </font>
    <font>
      <b/>
      <sz val="16"/>
      <color rgb="FF000000"/>
      <name val="Arial"/>
    </font>
    <font>
      <b/>
      <sz val="8"/>
      <color rgb="FF000000"/>
      <name val="Arial"/>
    </font>
    <font>
      <sz val="7"/>
      <color rgb="FF000000"/>
      <name val="Arial"/>
    </font>
    <font>
      <sz val="8"/>
      <color rgb="FF000000"/>
      <name val="Arial"/>
    </font>
    <font>
      <b/>
      <sz val="7"/>
      <color rgb="FF000000"/>
      <name val="Arial"/>
    </font>
    <font>
      <b/>
      <i/>
      <sz val="7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FF99CC"/>
        <bgColor rgb="FFFF99CC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8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/>
    <xf numFmtId="0" fontId="6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8" fillId="0" borderId="3" xfId="0" applyFont="1" applyBorder="1" applyAlignment="1"/>
    <xf numFmtId="0" fontId="8" fillId="0" borderId="3" xfId="0" applyFont="1" applyBorder="1" applyAlignment="1">
      <alignment horizontal="center"/>
    </xf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2" borderId="1" xfId="0" applyFont="1" applyFill="1" applyBorder="1" applyAlignment="1"/>
    <xf numFmtId="0" fontId="1" fillId="3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5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8" fillId="2" borderId="0" xfId="0" applyFont="1" applyFill="1" applyAlignment="1"/>
    <xf numFmtId="0" fontId="1" fillId="3" borderId="3" xfId="0" applyFont="1" applyFill="1" applyBorder="1" applyAlignment="1">
      <alignment horizont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4" borderId="3" xfId="0" applyFont="1" applyFill="1" applyBorder="1" applyAlignment="1">
      <alignment horizontal="center"/>
    </xf>
    <xf numFmtId="0" fontId="8" fillId="0" borderId="0" xfId="0" applyFont="1" applyAlignment="1"/>
    <xf numFmtId="0" fontId="8" fillId="0" borderId="2" xfId="0" applyFont="1" applyBorder="1" applyAlignment="1"/>
    <xf numFmtId="0" fontId="6" fillId="0" borderId="1" xfId="0" applyFont="1" applyBorder="1" applyAlignment="1">
      <alignment horizontal="left"/>
    </xf>
    <xf numFmtId="0" fontId="8" fillId="0" borderId="3" xfId="0" applyFont="1" applyBorder="1" applyAlignment="1"/>
    <xf numFmtId="0" fontId="8" fillId="2" borderId="3" xfId="0" applyFont="1" applyFill="1" applyBorder="1" applyAlignment="1">
      <alignment horizontal="center"/>
    </xf>
    <xf numFmtId="0" fontId="8" fillId="0" borderId="1" xfId="0" applyFont="1" applyBorder="1" applyAlignment="1"/>
    <xf numFmtId="0" fontId="8" fillId="0" borderId="3" xfId="0" applyFont="1" applyBorder="1" applyAlignment="1">
      <alignment horizontal="left"/>
    </xf>
    <xf numFmtId="0" fontId="8" fillId="5" borderId="0" xfId="0" applyFont="1" applyFill="1" applyAlignment="1"/>
    <xf numFmtId="0" fontId="8" fillId="5" borderId="4" xfId="0" applyFont="1" applyFill="1" applyBorder="1" applyAlignment="1">
      <alignment horizontal="center"/>
    </xf>
    <xf numFmtId="0" fontId="5" fillId="0" borderId="4" xfId="0" applyFont="1" applyBorder="1" applyAlignment="1"/>
    <xf numFmtId="0" fontId="6" fillId="0" borderId="0" xfId="0" applyFont="1" applyAlignment="1">
      <alignment horizontal="left"/>
    </xf>
    <xf numFmtId="164" fontId="6" fillId="5" borderId="0" xfId="0" applyNumberFormat="1" applyFont="1" applyFill="1" applyAlignment="1">
      <alignment horizontal="center"/>
    </xf>
    <xf numFmtId="164" fontId="9" fillId="5" borderId="0" xfId="0" applyNumberFormat="1" applyFont="1" applyFill="1" applyAlignment="1">
      <alignment horizontal="center"/>
    </xf>
    <xf numFmtId="0" fontId="6" fillId="0" borderId="0" xfId="0" applyFont="1" applyAlignment="1"/>
    <xf numFmtId="0" fontId="1" fillId="0" borderId="2" xfId="0" applyFont="1" applyBorder="1" applyAlignment="1"/>
    <xf numFmtId="0" fontId="5" fillId="0" borderId="1" xfId="0" applyFont="1" applyBorder="1" applyAlignment="1">
      <alignment horizontal="left"/>
    </xf>
    <xf numFmtId="0" fontId="1" fillId="0" borderId="3" xfId="0" applyFont="1" applyBorder="1" applyAlignment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/>
    <xf numFmtId="0" fontId="1" fillId="0" borderId="3" xfId="0" applyFont="1" applyBorder="1" applyAlignment="1">
      <alignment horizontal="left"/>
    </xf>
    <xf numFmtId="0" fontId="1" fillId="5" borderId="2" xfId="0" applyFont="1" applyFill="1" applyBorder="1" applyAlignment="1"/>
    <xf numFmtId="0" fontId="1" fillId="5" borderId="3" xfId="0" applyFont="1" applyFill="1" applyBorder="1" applyAlignment="1">
      <alignment horizontal="center"/>
    </xf>
    <xf numFmtId="0" fontId="5" fillId="0" borderId="3" xfId="0" applyFont="1" applyBorder="1" applyAlignment="1"/>
    <xf numFmtId="0" fontId="5" fillId="0" borderId="0" xfId="0" applyFont="1" applyAlignment="1">
      <alignment horizontal="left"/>
    </xf>
    <xf numFmtId="164" fontId="1" fillId="5" borderId="0" xfId="0" applyNumberFormat="1" applyFont="1" applyFill="1" applyAlignment="1">
      <alignment horizontal="center"/>
    </xf>
    <xf numFmtId="164" fontId="1" fillId="5" borderId="0" xfId="0" applyNumberFormat="1" applyFont="1" applyFill="1" applyAlignment="1"/>
    <xf numFmtId="0" fontId="5" fillId="0" borderId="0" xfId="0" applyFont="1" applyAlignment="1"/>
    <xf numFmtId="0" fontId="1" fillId="5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right"/>
    </xf>
    <xf numFmtId="0" fontId="1" fillId="4" borderId="3" xfId="0" applyFont="1" applyFill="1" applyBorder="1" applyAlignment="1"/>
    <xf numFmtId="0" fontId="1" fillId="0" borderId="3" xfId="0" applyFont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1" fillId="3" borderId="3" xfId="0" applyFont="1" applyFill="1" applyBorder="1" applyAlignment="1"/>
    <xf numFmtId="0" fontId="1" fillId="5" borderId="1" xfId="0" applyFont="1" applyFill="1" applyBorder="1" applyAlignment="1"/>
    <xf numFmtId="0" fontId="11" fillId="2" borderId="3" xfId="0" applyFont="1" applyFill="1" applyBorder="1" applyAlignment="1">
      <alignment horizontal="center"/>
    </xf>
    <xf numFmtId="0" fontId="13" fillId="0" borderId="3" xfId="0" applyFont="1" applyBorder="1" applyAlignment="1"/>
    <xf numFmtId="0" fontId="13" fillId="0" borderId="3" xfId="0" applyFont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4" fillId="0" borderId="1" xfId="0" applyFont="1" applyBorder="1" applyAlignment="1"/>
    <xf numFmtId="0" fontId="1" fillId="3" borderId="3" xfId="0" applyFont="1" applyFill="1" applyBorder="1"/>
    <xf numFmtId="0" fontId="1" fillId="4" borderId="3" xfId="0" applyFont="1" applyFill="1" applyBorder="1"/>
    <xf numFmtId="0" fontId="1" fillId="0" borderId="3" xfId="0" applyFont="1" applyBorder="1"/>
    <xf numFmtId="0" fontId="12" fillId="0" borderId="3" xfId="0" applyFont="1" applyBorder="1" applyAlignment="1"/>
    <xf numFmtId="0" fontId="14" fillId="0" borderId="0" xfId="0" applyFont="1" applyAlignment="1"/>
    <xf numFmtId="164" fontId="14" fillId="3" borderId="3" xfId="0" applyNumberFormat="1" applyFont="1" applyFill="1" applyBorder="1" applyAlignment="1">
      <alignment horizontal="center"/>
    </xf>
    <xf numFmtId="164" fontId="14" fillId="4" borderId="3" xfId="0" applyNumberFormat="1" applyFont="1" applyFill="1" applyBorder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0" fontId="1" fillId="0" borderId="0" xfId="0" applyFont="1" applyAlignment="1"/>
    <xf numFmtId="164" fontId="15" fillId="3" borderId="3" xfId="0" applyNumberFormat="1" applyFont="1" applyFill="1" applyBorder="1" applyAlignment="1">
      <alignment horizontal="center"/>
    </xf>
    <xf numFmtId="164" fontId="15" fillId="4" borderId="3" xfId="0" applyNumberFormat="1" applyFont="1" applyFill="1" applyBorder="1" applyAlignment="1">
      <alignment horizontal="center"/>
    </xf>
    <xf numFmtId="164" fontId="15" fillId="0" borderId="3" xfId="0" applyNumberFormat="1" applyFont="1" applyBorder="1" applyAlignment="1">
      <alignment horizontal="center"/>
    </xf>
    <xf numFmtId="0" fontId="14" fillId="0" borderId="0" xfId="0" applyFont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5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1" fillId="5" borderId="0" xfId="0" applyFont="1" applyFill="1" applyAlignment="1"/>
    <xf numFmtId="0" fontId="5" fillId="5" borderId="0" xfId="0" applyFont="1" applyFill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6" xfId="0" applyFont="1" applyBorder="1"/>
    <xf numFmtId="0" fontId="3" fillId="0" borderId="9" xfId="0" applyFont="1" applyBorder="1"/>
    <xf numFmtId="0" fontId="1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2" borderId="5" xfId="0" applyFont="1" applyFill="1" applyBorder="1"/>
    <xf numFmtId="0" fontId="3" fillId="0" borderId="7" xfId="0" applyFont="1" applyBorder="1"/>
    <xf numFmtId="0" fontId="3" fillId="0" borderId="8" xfId="0" applyFont="1" applyBorder="1"/>
    <xf numFmtId="0" fontId="6" fillId="0" borderId="2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7" fillId="2" borderId="0" xfId="0" applyFont="1" applyFill="1"/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2" borderId="1" xfId="0" applyFont="1" applyFill="1" applyBorder="1" applyAlignment="1"/>
    <xf numFmtId="0" fontId="1" fillId="4" borderId="0" xfId="0" applyFont="1" applyFill="1" applyAlignment="1"/>
    <xf numFmtId="0" fontId="1" fillId="3" borderId="0" xfId="0" applyFont="1" applyFill="1" applyAlignment="1"/>
    <xf numFmtId="0" fontId="3" fillId="0" borderId="10" xfId="0" applyFont="1" applyBorder="1" applyAlignment="1"/>
    <xf numFmtId="0" fontId="3" fillId="0" borderId="11" xfId="0" applyFont="1" applyBorder="1"/>
    <xf numFmtId="0" fontId="3" fillId="0" borderId="12" xfId="0" applyFont="1" applyBorder="1"/>
    <xf numFmtId="0" fontId="11" fillId="2" borderId="2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11" fillId="2" borderId="13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workbookViewId="0"/>
  </sheetViews>
  <sheetFormatPr defaultColWidth="14.42578125" defaultRowHeight="15.75" customHeight="1" x14ac:dyDescent="0.2"/>
  <cols>
    <col min="1" max="1" width="7.42578125" customWidth="1"/>
    <col min="2" max="2" width="15.28515625" customWidth="1"/>
    <col min="3" max="3" width="17.28515625" customWidth="1"/>
    <col min="11" max="11" width="11.85546875" customWidth="1"/>
    <col min="12" max="12" width="12.7109375" customWidth="1"/>
    <col min="13" max="13" width="13" customWidth="1"/>
  </cols>
  <sheetData>
    <row r="1" spans="1:26" ht="15.75" customHeight="1" x14ac:dyDescent="0.2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105" t="s">
        <v>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3"/>
      <c r="B4" s="3"/>
      <c r="C4" s="3"/>
      <c r="D4" s="3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102" t="s">
        <v>1</v>
      </c>
      <c r="B5" s="102" t="s">
        <v>2</v>
      </c>
      <c r="C5" s="102" t="s">
        <v>3</v>
      </c>
      <c r="D5" s="102" t="s">
        <v>4</v>
      </c>
      <c r="E5" s="103"/>
      <c r="F5" s="104"/>
      <c r="G5" s="104"/>
      <c r="H5" s="104"/>
      <c r="I5" s="103"/>
      <c r="J5" s="104"/>
      <c r="K5" s="104"/>
      <c r="L5" s="104"/>
      <c r="M5" s="109" t="s">
        <v>5</v>
      </c>
      <c r="N5" s="110" t="s">
        <v>6</v>
      </c>
      <c r="O5" s="111" t="s">
        <v>7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99"/>
      <c r="B6" s="99"/>
      <c r="C6" s="99"/>
      <c r="D6" s="99"/>
      <c r="E6" s="104"/>
      <c r="F6" s="104"/>
      <c r="G6" s="104"/>
      <c r="H6" s="104"/>
      <c r="I6" s="104"/>
      <c r="J6" s="104"/>
      <c r="K6" s="104"/>
      <c r="L6" s="104"/>
      <c r="M6" s="99"/>
      <c r="N6" s="99"/>
      <c r="O6" s="99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100"/>
      <c r="B7" s="100"/>
      <c r="C7" s="100"/>
      <c r="D7" s="100"/>
      <c r="E7" s="5">
        <v>9</v>
      </c>
      <c r="F7" s="5">
        <v>10</v>
      </c>
      <c r="G7" s="5">
        <v>11</v>
      </c>
      <c r="H7" s="5">
        <v>12</v>
      </c>
      <c r="I7" s="5">
        <v>9</v>
      </c>
      <c r="J7" s="5">
        <v>10</v>
      </c>
      <c r="K7" s="5">
        <v>11</v>
      </c>
      <c r="L7" s="5">
        <v>12</v>
      </c>
      <c r="M7" s="100"/>
      <c r="N7" s="100"/>
      <c r="O7" s="100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98" t="s">
        <v>8</v>
      </c>
      <c r="B8" s="98" t="s">
        <v>9</v>
      </c>
      <c r="C8" s="8" t="s">
        <v>10</v>
      </c>
      <c r="D8" s="9" t="s">
        <v>11</v>
      </c>
      <c r="E8" s="11"/>
      <c r="F8" s="13"/>
      <c r="G8" s="13"/>
      <c r="H8" s="13"/>
      <c r="I8" s="14"/>
      <c r="J8" s="16"/>
      <c r="K8" s="16"/>
      <c r="L8" s="16"/>
      <c r="M8" s="17">
        <f t="shared" ref="M8:M10" si="0">SUM(E8:H8)</f>
        <v>0</v>
      </c>
      <c r="N8" s="19">
        <f>SUM(I8+J8+K8+L8)</f>
        <v>0</v>
      </c>
      <c r="O8" s="20">
        <f t="shared" ref="O8:O10" si="1">SUM(M8:N8)</f>
        <v>0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99"/>
      <c r="B9" s="99"/>
      <c r="C9" s="8" t="s">
        <v>10</v>
      </c>
      <c r="D9" s="9" t="s">
        <v>12</v>
      </c>
      <c r="E9" s="13"/>
      <c r="F9" s="11"/>
      <c r="G9" s="13"/>
      <c r="H9" s="13"/>
      <c r="I9" s="16"/>
      <c r="J9" s="14"/>
      <c r="K9" s="16"/>
      <c r="L9" s="16"/>
      <c r="M9" s="17">
        <f t="shared" si="0"/>
        <v>0</v>
      </c>
      <c r="N9" s="19">
        <f t="shared" ref="N9:N10" si="2">SUM(I9:L9)</f>
        <v>0</v>
      </c>
      <c r="O9" s="20">
        <f t="shared" si="1"/>
        <v>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99"/>
      <c r="B10" s="99"/>
      <c r="C10" s="8" t="s">
        <v>10</v>
      </c>
      <c r="D10" s="9" t="s">
        <v>13</v>
      </c>
      <c r="E10" s="11">
        <v>2</v>
      </c>
      <c r="F10" s="11">
        <v>6</v>
      </c>
      <c r="G10" s="11">
        <v>2</v>
      </c>
      <c r="H10" s="11">
        <v>3</v>
      </c>
      <c r="I10" s="14">
        <v>1</v>
      </c>
      <c r="J10" s="14">
        <v>3</v>
      </c>
      <c r="K10" s="14">
        <v>3</v>
      </c>
      <c r="L10" s="14">
        <v>2</v>
      </c>
      <c r="M10" s="17">
        <f t="shared" si="0"/>
        <v>13</v>
      </c>
      <c r="N10" s="19">
        <f t="shared" si="2"/>
        <v>9</v>
      </c>
      <c r="O10" s="20">
        <f t="shared" si="1"/>
        <v>22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00"/>
      <c r="B11" s="100"/>
      <c r="C11" s="101" t="s">
        <v>14</v>
      </c>
      <c r="D11" s="100"/>
      <c r="E11" s="22">
        <f t="shared" ref="E11:O11" si="3">SUM(E8:E10)</f>
        <v>2</v>
      </c>
      <c r="F11" s="22">
        <f t="shared" si="3"/>
        <v>6</v>
      </c>
      <c r="G11" s="22">
        <f t="shared" si="3"/>
        <v>2</v>
      </c>
      <c r="H11" s="22">
        <f t="shared" si="3"/>
        <v>3</v>
      </c>
      <c r="I11" s="23">
        <f t="shared" si="3"/>
        <v>1</v>
      </c>
      <c r="J11" s="23">
        <f t="shared" si="3"/>
        <v>3</v>
      </c>
      <c r="K11" s="23">
        <f t="shared" si="3"/>
        <v>3</v>
      </c>
      <c r="L11" s="23">
        <f t="shared" si="3"/>
        <v>2</v>
      </c>
      <c r="M11" s="17">
        <f t="shared" si="3"/>
        <v>13</v>
      </c>
      <c r="N11" s="19">
        <f t="shared" si="3"/>
        <v>9</v>
      </c>
      <c r="O11" s="20">
        <f t="shared" si="3"/>
        <v>22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24"/>
      <c r="B12" s="24"/>
      <c r="C12" s="24"/>
      <c r="D12" s="24"/>
      <c r="E12" s="26"/>
      <c r="F12" s="26"/>
      <c r="G12" s="26"/>
      <c r="H12" s="26"/>
      <c r="I12" s="26"/>
      <c r="J12" s="26"/>
      <c r="K12" s="26"/>
      <c r="L12" s="26"/>
      <c r="M12" s="24"/>
      <c r="N12" s="24"/>
      <c r="O12" s="24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98" t="s">
        <v>8</v>
      </c>
      <c r="B13" s="98" t="s">
        <v>9</v>
      </c>
      <c r="C13" s="8" t="s">
        <v>15</v>
      </c>
      <c r="D13" s="9" t="s">
        <v>11</v>
      </c>
      <c r="E13" s="11">
        <v>37</v>
      </c>
      <c r="F13" s="13"/>
      <c r="G13" s="13"/>
      <c r="H13" s="13"/>
      <c r="I13" s="16"/>
      <c r="J13" s="16"/>
      <c r="K13" s="16"/>
      <c r="L13" s="16"/>
      <c r="M13" s="17">
        <f t="shared" ref="M13:M15" si="4">SUM(E13:H13)</f>
        <v>37</v>
      </c>
      <c r="N13" s="19">
        <f>SUM(I13+J13+K13+L13)</f>
        <v>0</v>
      </c>
      <c r="O13" s="20">
        <f t="shared" ref="O13:O15" si="5">SUM(M13:N13)</f>
        <v>37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99"/>
      <c r="B14" s="99"/>
      <c r="C14" s="8" t="s">
        <v>15</v>
      </c>
      <c r="D14" s="9" t="s">
        <v>12</v>
      </c>
      <c r="E14" s="13"/>
      <c r="F14" s="11">
        <v>34</v>
      </c>
      <c r="G14" s="11"/>
      <c r="H14" s="13"/>
      <c r="I14" s="16"/>
      <c r="J14" s="14">
        <v>1</v>
      </c>
      <c r="K14" s="28"/>
      <c r="L14" s="28"/>
      <c r="M14" s="17">
        <f t="shared" si="4"/>
        <v>34</v>
      </c>
      <c r="N14" s="19">
        <f t="shared" ref="N14:N15" si="6">SUM(I14:L14)</f>
        <v>1</v>
      </c>
      <c r="O14" s="20">
        <f t="shared" si="5"/>
        <v>35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99"/>
      <c r="B15" s="99"/>
      <c r="C15" s="8" t="s">
        <v>15</v>
      </c>
      <c r="D15" s="9" t="s">
        <v>13</v>
      </c>
      <c r="E15" s="13"/>
      <c r="F15" s="11">
        <v>4</v>
      </c>
      <c r="G15" s="11">
        <v>16</v>
      </c>
      <c r="H15" s="11">
        <v>26</v>
      </c>
      <c r="I15" s="16"/>
      <c r="J15" s="28"/>
      <c r="K15" s="28"/>
      <c r="L15" s="14">
        <v>1</v>
      </c>
      <c r="M15" s="17">
        <f t="shared" si="4"/>
        <v>46</v>
      </c>
      <c r="N15" s="19">
        <f t="shared" si="6"/>
        <v>1</v>
      </c>
      <c r="O15" s="20">
        <f t="shared" si="5"/>
        <v>47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00"/>
      <c r="B16" s="100"/>
      <c r="C16" s="101" t="s">
        <v>16</v>
      </c>
      <c r="D16" s="100"/>
      <c r="E16" s="22">
        <f t="shared" ref="E16:O16" si="7">SUM(E13:E15)</f>
        <v>37</v>
      </c>
      <c r="F16" s="22">
        <f t="shared" si="7"/>
        <v>38</v>
      </c>
      <c r="G16" s="22">
        <f t="shared" si="7"/>
        <v>16</v>
      </c>
      <c r="H16" s="22">
        <f t="shared" si="7"/>
        <v>26</v>
      </c>
      <c r="I16" s="23">
        <f t="shared" si="7"/>
        <v>0</v>
      </c>
      <c r="J16" s="23">
        <f t="shared" si="7"/>
        <v>1</v>
      </c>
      <c r="K16" s="23">
        <f t="shared" si="7"/>
        <v>0</v>
      </c>
      <c r="L16" s="23">
        <f t="shared" si="7"/>
        <v>1</v>
      </c>
      <c r="M16" s="17">
        <f t="shared" si="7"/>
        <v>117</v>
      </c>
      <c r="N16" s="19">
        <f t="shared" si="7"/>
        <v>2</v>
      </c>
      <c r="O16" s="20">
        <f t="shared" si="7"/>
        <v>119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24"/>
      <c r="B17" s="24"/>
      <c r="C17" s="24"/>
      <c r="D17" s="24"/>
      <c r="E17" s="26"/>
      <c r="F17" s="26"/>
      <c r="G17" s="26"/>
      <c r="H17" s="26"/>
      <c r="I17" s="26"/>
      <c r="J17" s="26"/>
      <c r="K17" s="26"/>
      <c r="L17" s="26"/>
      <c r="M17" s="24"/>
      <c r="N17" s="24"/>
      <c r="O17" s="24"/>
      <c r="P17" s="1"/>
      <c r="Q17" s="25"/>
      <c r="R17" s="25"/>
      <c r="S17" s="25"/>
      <c r="T17" s="25"/>
      <c r="U17" s="25"/>
      <c r="V17" s="1"/>
      <c r="W17" s="1"/>
      <c r="X17" s="1"/>
      <c r="Y17" s="1"/>
      <c r="Z17" s="1"/>
    </row>
    <row r="18" spans="1:26" ht="15.75" customHeight="1" x14ac:dyDescent="0.2">
      <c r="A18" s="98" t="s">
        <v>8</v>
      </c>
      <c r="B18" s="98" t="s">
        <v>17</v>
      </c>
      <c r="C18" s="8" t="s">
        <v>18</v>
      </c>
      <c r="D18" s="9" t="s">
        <v>11</v>
      </c>
      <c r="E18" s="11"/>
      <c r="F18" s="13"/>
      <c r="G18" s="13"/>
      <c r="H18" s="13"/>
      <c r="I18" s="14"/>
      <c r="J18" s="16"/>
      <c r="K18" s="16"/>
      <c r="L18" s="16"/>
      <c r="M18" s="17">
        <f t="shared" ref="M18:M20" si="8">SUM(E18:H18)</f>
        <v>0</v>
      </c>
      <c r="N18" s="19">
        <f>SUM(I18+J18+K18+L18)</f>
        <v>0</v>
      </c>
      <c r="O18" s="20">
        <f t="shared" ref="O18:O20" si="9">SUM(M18:N18)</f>
        <v>0</v>
      </c>
      <c r="P18" s="1"/>
      <c r="Q18" s="107"/>
      <c r="R18" s="107"/>
      <c r="S18" s="25"/>
      <c r="T18" s="25"/>
      <c r="U18" s="25"/>
      <c r="V18" s="1"/>
      <c r="W18" s="1"/>
      <c r="X18" s="1"/>
      <c r="Y18" s="1"/>
      <c r="Z18" s="1"/>
    </row>
    <row r="19" spans="1:26" ht="15.75" customHeight="1" x14ac:dyDescent="0.2">
      <c r="A19" s="99"/>
      <c r="B19" s="99"/>
      <c r="C19" s="8" t="s">
        <v>18</v>
      </c>
      <c r="D19" s="9" t="s">
        <v>12</v>
      </c>
      <c r="E19" s="13"/>
      <c r="F19" s="11"/>
      <c r="G19" s="29"/>
      <c r="H19" s="29"/>
      <c r="I19" s="14"/>
      <c r="J19" s="14"/>
      <c r="K19" s="16"/>
      <c r="L19" s="14"/>
      <c r="M19" s="17">
        <f t="shared" si="8"/>
        <v>0</v>
      </c>
      <c r="N19" s="19">
        <f t="shared" ref="N19:N20" si="10">SUM(I19:L19)</f>
        <v>0</v>
      </c>
      <c r="O19" s="20">
        <f t="shared" si="9"/>
        <v>0</v>
      </c>
      <c r="P19" s="1"/>
      <c r="Q19" s="104"/>
      <c r="R19" s="104"/>
      <c r="S19" s="25"/>
      <c r="T19" s="25"/>
      <c r="U19" s="25"/>
      <c r="V19" s="1"/>
      <c r="W19" s="1"/>
      <c r="X19" s="1"/>
      <c r="Y19" s="1"/>
      <c r="Z19" s="1"/>
    </row>
    <row r="20" spans="1:26" ht="15.75" customHeight="1" x14ac:dyDescent="0.2">
      <c r="A20" s="99"/>
      <c r="B20" s="99"/>
      <c r="C20" s="8" t="s">
        <v>18</v>
      </c>
      <c r="D20" s="9" t="s">
        <v>13</v>
      </c>
      <c r="E20" s="11"/>
      <c r="F20" s="11"/>
      <c r="G20" s="11"/>
      <c r="H20" s="11"/>
      <c r="I20" s="14">
        <v>1</v>
      </c>
      <c r="J20" s="14">
        <v>4</v>
      </c>
      <c r="K20" s="14">
        <v>2</v>
      </c>
      <c r="L20" s="14">
        <v>2</v>
      </c>
      <c r="M20" s="17">
        <f t="shared" si="8"/>
        <v>0</v>
      </c>
      <c r="N20" s="19">
        <f t="shared" si="10"/>
        <v>9</v>
      </c>
      <c r="O20" s="20">
        <f t="shared" si="9"/>
        <v>9</v>
      </c>
      <c r="P20" s="1"/>
      <c r="Q20" s="104"/>
      <c r="R20" s="104"/>
      <c r="S20" s="25"/>
      <c r="T20" s="25"/>
      <c r="U20" s="25"/>
      <c r="V20" s="1"/>
      <c r="W20" s="1"/>
      <c r="X20" s="1"/>
      <c r="Y20" s="1"/>
      <c r="Z20" s="1"/>
    </row>
    <row r="21" spans="1:26" ht="15.75" customHeight="1" x14ac:dyDescent="0.2">
      <c r="A21" s="100"/>
      <c r="B21" s="100"/>
      <c r="C21" s="101" t="s">
        <v>19</v>
      </c>
      <c r="D21" s="100"/>
      <c r="E21" s="22"/>
      <c r="F21" s="22"/>
      <c r="G21" s="22"/>
      <c r="H21" s="22"/>
      <c r="I21" s="23">
        <f t="shared" ref="I21:O21" si="11">SUM(I18:I20)</f>
        <v>1</v>
      </c>
      <c r="J21" s="23">
        <f t="shared" si="11"/>
        <v>4</v>
      </c>
      <c r="K21" s="23">
        <f t="shared" si="11"/>
        <v>2</v>
      </c>
      <c r="L21" s="23">
        <f t="shared" si="11"/>
        <v>2</v>
      </c>
      <c r="M21" s="17">
        <f t="shared" si="11"/>
        <v>0</v>
      </c>
      <c r="N21" s="19">
        <f t="shared" si="11"/>
        <v>9</v>
      </c>
      <c r="O21" s="20">
        <f t="shared" si="11"/>
        <v>9</v>
      </c>
      <c r="P21" s="1"/>
      <c r="Q21" s="104"/>
      <c r="R21" s="104"/>
      <c r="S21" s="108"/>
      <c r="T21" s="104"/>
      <c r="U21" s="25"/>
      <c r="V21" s="1"/>
      <c r="W21" s="1"/>
      <c r="X21" s="1"/>
      <c r="Y21" s="1"/>
      <c r="Z21" s="1"/>
    </row>
    <row r="22" spans="1:26" ht="15.75" customHeight="1" x14ac:dyDescent="0.2">
      <c r="A22" s="24"/>
      <c r="B22" s="24"/>
      <c r="C22" s="24"/>
      <c r="D22" s="24"/>
      <c r="E22" s="26"/>
      <c r="F22" s="26"/>
      <c r="G22" s="26"/>
      <c r="H22" s="26"/>
      <c r="I22" s="26"/>
      <c r="J22" s="26"/>
      <c r="K22" s="26"/>
      <c r="L22" s="26"/>
      <c r="M22" s="24"/>
      <c r="N22" s="24"/>
      <c r="O22" s="24"/>
      <c r="P22" s="1"/>
      <c r="Q22" s="25"/>
      <c r="R22" s="25"/>
      <c r="S22" s="25"/>
      <c r="T22" s="25"/>
      <c r="U22" s="25"/>
      <c r="V22" s="1"/>
      <c r="W22" s="1"/>
      <c r="X22" s="1"/>
      <c r="Y22" s="1"/>
      <c r="Z22" s="1"/>
    </row>
    <row r="23" spans="1:26" ht="15.75" customHeight="1" x14ac:dyDescent="0.2">
      <c r="A23" s="98" t="s">
        <v>8</v>
      </c>
      <c r="B23" s="98" t="s">
        <v>17</v>
      </c>
      <c r="C23" s="8" t="s">
        <v>20</v>
      </c>
      <c r="D23" s="9" t="s">
        <v>11</v>
      </c>
      <c r="E23" s="13"/>
      <c r="F23" s="13"/>
      <c r="G23" s="13"/>
      <c r="H23" s="13"/>
      <c r="I23" s="14"/>
      <c r="J23" s="16"/>
      <c r="K23" s="16"/>
      <c r="L23" s="16"/>
      <c r="M23" s="17">
        <f t="shared" ref="M23:M25" si="12">SUM(E23:H23)</f>
        <v>0</v>
      </c>
      <c r="N23" s="19">
        <f>SUM(I23+J23+K23+L23)</f>
        <v>0</v>
      </c>
      <c r="O23" s="20">
        <f t="shared" ref="O23:O25" si="13">SUM(M23:N23)</f>
        <v>0</v>
      </c>
      <c r="P23" s="1"/>
      <c r="Q23" s="107"/>
      <c r="R23" s="107"/>
      <c r="S23" s="25"/>
      <c r="T23" s="25"/>
      <c r="U23" s="25"/>
      <c r="V23" s="1"/>
      <c r="W23" s="1"/>
      <c r="X23" s="1"/>
      <c r="Y23" s="1"/>
      <c r="Z23" s="1"/>
    </row>
    <row r="24" spans="1:26" ht="15.75" customHeight="1" x14ac:dyDescent="0.2">
      <c r="A24" s="99"/>
      <c r="B24" s="99"/>
      <c r="C24" s="8" t="s">
        <v>20</v>
      </c>
      <c r="D24" s="9" t="s">
        <v>12</v>
      </c>
      <c r="E24" s="11"/>
      <c r="F24" s="11"/>
      <c r="G24" s="11"/>
      <c r="H24" s="11"/>
      <c r="I24" s="14">
        <v>6</v>
      </c>
      <c r="J24" s="14">
        <v>2</v>
      </c>
      <c r="K24" s="14"/>
      <c r="L24" s="14">
        <v>3</v>
      </c>
      <c r="M24" s="17">
        <f t="shared" si="12"/>
        <v>0</v>
      </c>
      <c r="N24" s="19">
        <f t="shared" ref="N24:N25" si="14">SUM(I24:L24)</f>
        <v>11</v>
      </c>
      <c r="O24" s="20">
        <f t="shared" si="13"/>
        <v>11</v>
      </c>
      <c r="P24" s="1"/>
      <c r="Q24" s="104"/>
      <c r="R24" s="104"/>
      <c r="S24" s="25"/>
      <c r="T24" s="25"/>
      <c r="U24" s="25"/>
      <c r="V24" s="1"/>
      <c r="W24" s="1"/>
      <c r="X24" s="1"/>
      <c r="Y24" s="1"/>
      <c r="Z24" s="1"/>
    </row>
    <row r="25" spans="1:26" ht="15.75" customHeight="1" x14ac:dyDescent="0.2">
      <c r="A25" s="99"/>
      <c r="B25" s="99"/>
      <c r="C25" s="8" t="s">
        <v>20</v>
      </c>
      <c r="D25" s="9" t="s">
        <v>13</v>
      </c>
      <c r="E25" s="29"/>
      <c r="F25" s="11"/>
      <c r="G25" s="11"/>
      <c r="H25" s="11"/>
      <c r="I25" s="16"/>
      <c r="J25" s="14">
        <v>3</v>
      </c>
      <c r="K25" s="14">
        <v>1</v>
      </c>
      <c r="L25" s="14">
        <v>4</v>
      </c>
      <c r="M25" s="17">
        <f t="shared" si="12"/>
        <v>0</v>
      </c>
      <c r="N25" s="19">
        <f t="shared" si="14"/>
        <v>8</v>
      </c>
      <c r="O25" s="20">
        <f t="shared" si="13"/>
        <v>8</v>
      </c>
      <c r="P25" s="1"/>
      <c r="Q25" s="104"/>
      <c r="R25" s="104"/>
      <c r="S25" s="25"/>
      <c r="T25" s="25"/>
      <c r="U25" s="25"/>
      <c r="V25" s="1"/>
      <c r="W25" s="1"/>
      <c r="X25" s="1"/>
      <c r="Y25" s="1"/>
      <c r="Z25" s="1"/>
    </row>
    <row r="26" spans="1:26" ht="15.75" customHeight="1" x14ac:dyDescent="0.2">
      <c r="A26" s="100"/>
      <c r="B26" s="100"/>
      <c r="C26" s="101" t="s">
        <v>21</v>
      </c>
      <c r="D26" s="100"/>
      <c r="E26" s="22"/>
      <c r="F26" s="22"/>
      <c r="G26" s="22"/>
      <c r="H26" s="22"/>
      <c r="I26" s="23">
        <f t="shared" ref="I26:O26" si="15">SUM(I23:I25)</f>
        <v>6</v>
      </c>
      <c r="J26" s="23">
        <f t="shared" si="15"/>
        <v>5</v>
      </c>
      <c r="K26" s="23">
        <f t="shared" si="15"/>
        <v>1</v>
      </c>
      <c r="L26" s="23">
        <f t="shared" si="15"/>
        <v>7</v>
      </c>
      <c r="M26" s="17">
        <f t="shared" si="15"/>
        <v>0</v>
      </c>
      <c r="N26" s="19">
        <f t="shared" si="15"/>
        <v>19</v>
      </c>
      <c r="O26" s="20">
        <f t="shared" si="15"/>
        <v>19</v>
      </c>
      <c r="P26" s="1"/>
      <c r="Q26" s="104"/>
      <c r="R26" s="104"/>
      <c r="S26" s="108"/>
      <c r="T26" s="104"/>
      <c r="U26" s="25"/>
      <c r="V26" s="1"/>
      <c r="W26" s="1"/>
      <c r="X26" s="1"/>
      <c r="Y26" s="1"/>
      <c r="Z26" s="1"/>
    </row>
    <row r="27" spans="1:26" ht="15.75" customHeight="1" x14ac:dyDescent="0.2">
      <c r="A27" s="24"/>
      <c r="B27" s="24"/>
      <c r="C27" s="24"/>
      <c r="D27" s="24"/>
      <c r="E27" s="26"/>
      <c r="F27" s="26"/>
      <c r="G27" s="26"/>
      <c r="H27" s="26"/>
      <c r="I27" s="26"/>
      <c r="J27" s="26"/>
      <c r="K27" s="26"/>
      <c r="L27" s="26"/>
      <c r="M27" s="24"/>
      <c r="N27" s="24"/>
      <c r="O27" s="24"/>
      <c r="P27" s="1"/>
      <c r="Q27" s="25"/>
      <c r="R27" s="25"/>
      <c r="S27" s="25"/>
      <c r="T27" s="25"/>
      <c r="U27" s="25"/>
      <c r="V27" s="1"/>
      <c r="W27" s="1"/>
      <c r="X27" s="1"/>
      <c r="Y27" s="1"/>
      <c r="Z27" s="1"/>
    </row>
    <row r="28" spans="1:26" ht="12.75" x14ac:dyDescent="0.2">
      <c r="A28" s="98" t="s">
        <v>8</v>
      </c>
      <c r="B28" s="98" t="s">
        <v>17</v>
      </c>
      <c r="C28" s="8" t="s">
        <v>22</v>
      </c>
      <c r="D28" s="9" t="s">
        <v>11</v>
      </c>
      <c r="E28" s="11"/>
      <c r="F28" s="13"/>
      <c r="G28" s="13"/>
      <c r="H28" s="13"/>
      <c r="I28" s="14">
        <v>10</v>
      </c>
      <c r="J28" s="14">
        <v>3</v>
      </c>
      <c r="K28" s="16"/>
      <c r="L28" s="16"/>
      <c r="M28" s="17">
        <f t="shared" ref="M28:M30" si="16">SUM(E28:H28)</f>
        <v>0</v>
      </c>
      <c r="N28" s="19">
        <f>SUM(I28+J28+K28+L28)</f>
        <v>13</v>
      </c>
      <c r="O28" s="20">
        <f t="shared" ref="O28:O30" si="17">SUM(M28:N28)</f>
        <v>13</v>
      </c>
      <c r="P28" s="1"/>
      <c r="Q28" s="107"/>
      <c r="R28" s="107"/>
      <c r="S28" s="25"/>
      <c r="T28" s="25"/>
      <c r="U28" s="25"/>
      <c r="V28" s="1"/>
      <c r="W28" s="1"/>
      <c r="X28" s="1"/>
      <c r="Y28" s="1"/>
      <c r="Z28" s="1"/>
    </row>
    <row r="29" spans="1:26" ht="12.75" x14ac:dyDescent="0.2">
      <c r="A29" s="99"/>
      <c r="B29" s="99"/>
      <c r="C29" s="8" t="s">
        <v>22</v>
      </c>
      <c r="D29" s="9" t="s">
        <v>12</v>
      </c>
      <c r="E29" s="29"/>
      <c r="F29" s="11"/>
      <c r="G29" s="29"/>
      <c r="H29" s="29"/>
      <c r="I29" s="14">
        <v>3</v>
      </c>
      <c r="J29" s="14">
        <v>5</v>
      </c>
      <c r="K29" s="14">
        <v>4</v>
      </c>
      <c r="L29" s="16"/>
      <c r="M29" s="17">
        <f t="shared" si="16"/>
        <v>0</v>
      </c>
      <c r="N29" s="19">
        <f t="shared" ref="N29:N30" si="18">SUM(I29:L29)</f>
        <v>12</v>
      </c>
      <c r="O29" s="20">
        <f t="shared" si="17"/>
        <v>12</v>
      </c>
      <c r="P29" s="1"/>
      <c r="Q29" s="104"/>
      <c r="R29" s="104"/>
      <c r="S29" s="25"/>
      <c r="T29" s="25"/>
      <c r="U29" s="25"/>
      <c r="V29" s="1"/>
      <c r="W29" s="1"/>
      <c r="X29" s="1"/>
      <c r="Y29" s="1"/>
      <c r="Z29" s="1"/>
    </row>
    <row r="30" spans="1:26" ht="12.75" x14ac:dyDescent="0.2">
      <c r="A30" s="99"/>
      <c r="B30" s="99"/>
      <c r="C30" s="8" t="s">
        <v>22</v>
      </c>
      <c r="D30" s="9" t="s">
        <v>13</v>
      </c>
      <c r="E30" s="29"/>
      <c r="F30" s="29"/>
      <c r="G30" s="11"/>
      <c r="H30" s="11"/>
      <c r="I30" s="16"/>
      <c r="J30" s="14">
        <v>3</v>
      </c>
      <c r="K30" s="14">
        <v>3</v>
      </c>
      <c r="L30" s="14">
        <v>8</v>
      </c>
      <c r="M30" s="17">
        <f t="shared" si="16"/>
        <v>0</v>
      </c>
      <c r="N30" s="19">
        <f t="shared" si="18"/>
        <v>14</v>
      </c>
      <c r="O30" s="20">
        <f t="shared" si="17"/>
        <v>14</v>
      </c>
      <c r="P30" s="1"/>
      <c r="Q30" s="104"/>
      <c r="R30" s="104"/>
      <c r="S30" s="25"/>
      <c r="T30" s="25"/>
      <c r="U30" s="25"/>
      <c r="V30" s="1"/>
      <c r="W30" s="1"/>
      <c r="X30" s="1"/>
      <c r="Y30" s="1"/>
      <c r="Z30" s="1"/>
    </row>
    <row r="31" spans="1:26" ht="12.75" x14ac:dyDescent="0.2">
      <c r="A31" s="100"/>
      <c r="B31" s="100"/>
      <c r="C31" s="101" t="s">
        <v>23</v>
      </c>
      <c r="D31" s="100"/>
      <c r="E31" s="31"/>
      <c r="F31" s="22"/>
      <c r="G31" s="22"/>
      <c r="H31" s="22"/>
      <c r="I31" s="23">
        <f t="shared" ref="I31:O31" si="19">SUM(I28:I30)</f>
        <v>13</v>
      </c>
      <c r="J31" s="23">
        <f t="shared" si="19"/>
        <v>11</v>
      </c>
      <c r="K31" s="23">
        <f t="shared" si="19"/>
        <v>7</v>
      </c>
      <c r="L31" s="23">
        <f t="shared" si="19"/>
        <v>8</v>
      </c>
      <c r="M31" s="17">
        <f t="shared" si="19"/>
        <v>0</v>
      </c>
      <c r="N31" s="19">
        <f t="shared" si="19"/>
        <v>39</v>
      </c>
      <c r="O31" s="20">
        <f t="shared" si="19"/>
        <v>39</v>
      </c>
      <c r="P31" s="1"/>
      <c r="Q31" s="104"/>
      <c r="R31" s="104"/>
      <c r="S31" s="108"/>
      <c r="T31" s="104"/>
      <c r="U31" s="25"/>
      <c r="V31" s="1"/>
      <c r="W31" s="1"/>
      <c r="X31" s="1"/>
      <c r="Y31" s="1"/>
      <c r="Z31" s="1"/>
    </row>
    <row r="32" spans="1:26" ht="12.75" x14ac:dyDescent="0.2">
      <c r="A32" s="24"/>
      <c r="B32" s="24"/>
      <c r="C32" s="24"/>
      <c r="D32" s="24"/>
      <c r="E32" s="26"/>
      <c r="F32" s="26"/>
      <c r="G32" s="26"/>
      <c r="H32" s="26"/>
      <c r="I32" s="26"/>
      <c r="J32" s="26"/>
      <c r="K32" s="26"/>
      <c r="L32" s="26"/>
      <c r="M32" s="24"/>
      <c r="N32" s="24"/>
      <c r="O32" s="24"/>
      <c r="P32" s="1"/>
      <c r="Q32" s="25"/>
      <c r="R32" s="25"/>
      <c r="S32" s="25"/>
      <c r="T32" s="25"/>
      <c r="U32" s="25"/>
      <c r="V32" s="1"/>
      <c r="W32" s="1"/>
      <c r="X32" s="1"/>
      <c r="Y32" s="1"/>
      <c r="Z32" s="1"/>
    </row>
    <row r="33" spans="1:26" ht="12.75" x14ac:dyDescent="0.2">
      <c r="A33" s="98" t="s">
        <v>8</v>
      </c>
      <c r="B33" s="98" t="s">
        <v>24</v>
      </c>
      <c r="C33" s="8" t="s">
        <v>25</v>
      </c>
      <c r="D33" s="9" t="s">
        <v>11</v>
      </c>
      <c r="E33" s="11"/>
      <c r="F33" s="13"/>
      <c r="G33" s="13"/>
      <c r="H33" s="13"/>
      <c r="I33" s="14"/>
      <c r="J33" s="16"/>
      <c r="K33" s="16"/>
      <c r="L33" s="16"/>
      <c r="M33" s="17">
        <f t="shared" ref="M33:M35" si="20">SUM(E33:H33)</f>
        <v>0</v>
      </c>
      <c r="N33" s="19">
        <f>SUM(I33+J33+K33+L33)</f>
        <v>0</v>
      </c>
      <c r="O33" s="20">
        <f t="shared" ref="O33:O35" si="21">SUM(M33:N33)</f>
        <v>0</v>
      </c>
      <c r="P33" s="1"/>
      <c r="Q33" s="25"/>
      <c r="R33" s="25"/>
      <c r="S33" s="25"/>
      <c r="T33" s="25"/>
      <c r="U33" s="25"/>
      <c r="V33" s="1"/>
      <c r="W33" s="1"/>
      <c r="X33" s="1"/>
      <c r="Y33" s="1"/>
      <c r="Z33" s="1"/>
    </row>
    <row r="34" spans="1:26" ht="12.75" x14ac:dyDescent="0.2">
      <c r="A34" s="99"/>
      <c r="B34" s="99"/>
      <c r="C34" s="8" t="s">
        <v>25</v>
      </c>
      <c r="D34" s="9" t="s">
        <v>12</v>
      </c>
      <c r="E34" s="29"/>
      <c r="F34" s="11"/>
      <c r="G34" s="29"/>
      <c r="H34" s="29"/>
      <c r="I34" s="16"/>
      <c r="J34" s="14"/>
      <c r="K34" s="16"/>
      <c r="L34" s="16"/>
      <c r="M34" s="17">
        <f t="shared" si="20"/>
        <v>0</v>
      </c>
      <c r="N34" s="19">
        <f t="shared" ref="N34:N35" si="22">SUM(I34:L34)</f>
        <v>0</v>
      </c>
      <c r="O34" s="20">
        <f t="shared" si="21"/>
        <v>0</v>
      </c>
      <c r="P34" s="1"/>
      <c r="Q34" s="25"/>
      <c r="R34" s="25"/>
      <c r="S34" s="25"/>
      <c r="T34" s="25"/>
      <c r="U34" s="25"/>
      <c r="V34" s="1"/>
      <c r="W34" s="1"/>
      <c r="X34" s="1"/>
      <c r="Y34" s="1"/>
      <c r="Z34" s="1"/>
    </row>
    <row r="35" spans="1:26" ht="12.75" x14ac:dyDescent="0.2">
      <c r="A35" s="99"/>
      <c r="B35" s="99"/>
      <c r="C35" s="8" t="s">
        <v>25</v>
      </c>
      <c r="D35" s="9" t="s">
        <v>13</v>
      </c>
      <c r="E35" s="29"/>
      <c r="F35" s="29"/>
      <c r="G35" s="11"/>
      <c r="H35" s="29"/>
      <c r="I35" s="14">
        <v>2</v>
      </c>
      <c r="J35" s="14">
        <v>2</v>
      </c>
      <c r="K35" s="14">
        <v>2</v>
      </c>
      <c r="L35" s="14">
        <v>4</v>
      </c>
      <c r="M35" s="17">
        <f t="shared" si="20"/>
        <v>0</v>
      </c>
      <c r="N35" s="19">
        <f t="shared" si="22"/>
        <v>10</v>
      </c>
      <c r="O35" s="20">
        <f t="shared" si="21"/>
        <v>10</v>
      </c>
      <c r="P35" s="1"/>
      <c r="Q35" s="25"/>
      <c r="R35" s="25"/>
      <c r="S35" s="25"/>
      <c r="T35" s="25"/>
      <c r="U35" s="25"/>
      <c r="V35" s="1"/>
      <c r="W35" s="1"/>
      <c r="X35" s="1"/>
      <c r="Y35" s="1"/>
      <c r="Z35" s="1"/>
    </row>
    <row r="36" spans="1:26" ht="12.75" x14ac:dyDescent="0.2">
      <c r="A36" s="100"/>
      <c r="B36" s="100"/>
      <c r="C36" s="101" t="s">
        <v>26</v>
      </c>
      <c r="D36" s="100"/>
      <c r="E36" s="31"/>
      <c r="F36" s="31"/>
      <c r="G36" s="31"/>
      <c r="H36" s="22"/>
      <c r="I36" s="23">
        <f t="shared" ref="I36:O36" si="23">SUM(I33:I35)</f>
        <v>2</v>
      </c>
      <c r="J36" s="23">
        <f t="shared" si="23"/>
        <v>2</v>
      </c>
      <c r="K36" s="23">
        <f t="shared" si="23"/>
        <v>2</v>
      </c>
      <c r="L36" s="23">
        <f t="shared" si="23"/>
        <v>4</v>
      </c>
      <c r="M36" s="17">
        <f t="shared" si="23"/>
        <v>0</v>
      </c>
      <c r="N36" s="19">
        <f t="shared" si="23"/>
        <v>10</v>
      </c>
      <c r="O36" s="20">
        <f t="shared" si="23"/>
        <v>10</v>
      </c>
      <c r="P36" s="1"/>
      <c r="Q36" s="25"/>
      <c r="R36" s="25"/>
      <c r="S36" s="25"/>
      <c r="T36" s="25"/>
      <c r="U36" s="25"/>
      <c r="V36" s="1"/>
      <c r="W36" s="1"/>
      <c r="X36" s="1"/>
      <c r="Y36" s="1"/>
      <c r="Z36" s="1"/>
    </row>
    <row r="37" spans="1:26" ht="12.75" x14ac:dyDescent="0.2">
      <c r="A37" s="32"/>
      <c r="B37" s="32"/>
      <c r="C37" s="32"/>
      <c r="D37" s="32"/>
      <c r="E37" s="33"/>
      <c r="F37" s="33"/>
      <c r="G37" s="33"/>
      <c r="H37" s="33"/>
      <c r="I37" s="33"/>
      <c r="J37" s="33"/>
      <c r="K37" s="33"/>
      <c r="L37" s="33"/>
      <c r="M37" s="32"/>
      <c r="N37" s="32"/>
      <c r="O37" s="32"/>
      <c r="P37" s="1"/>
      <c r="Q37" s="25"/>
      <c r="R37" s="25"/>
      <c r="S37" s="25"/>
      <c r="T37" s="25"/>
      <c r="U37" s="25"/>
      <c r="V37" s="1"/>
      <c r="W37" s="1"/>
      <c r="X37" s="1"/>
      <c r="Y37" s="1"/>
      <c r="Z37" s="1"/>
    </row>
    <row r="38" spans="1:26" ht="12.75" x14ac:dyDescent="0.2">
      <c r="A38" s="98" t="s">
        <v>8</v>
      </c>
      <c r="B38" s="98" t="s">
        <v>24</v>
      </c>
      <c r="C38" s="8" t="s">
        <v>27</v>
      </c>
      <c r="D38" s="9" t="s">
        <v>11</v>
      </c>
      <c r="E38" s="13"/>
      <c r="F38" s="13"/>
      <c r="G38" s="13"/>
      <c r="H38" s="13"/>
      <c r="I38" s="16"/>
      <c r="J38" s="16"/>
      <c r="K38" s="16"/>
      <c r="L38" s="16"/>
      <c r="M38" s="17">
        <f t="shared" ref="M38:M40" si="24">SUM(E38:H38)</f>
        <v>0</v>
      </c>
      <c r="N38" s="19">
        <f>SUM(I38+J38+K38+L38)</f>
        <v>0</v>
      </c>
      <c r="O38" s="20">
        <f t="shared" ref="O38:O40" si="25">SUM(M38:N38)</f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1"/>
    </row>
    <row r="39" spans="1:26" ht="12.75" x14ac:dyDescent="0.2">
      <c r="A39" s="99"/>
      <c r="B39" s="99"/>
      <c r="C39" s="8" t="s">
        <v>27</v>
      </c>
      <c r="D39" s="9" t="s">
        <v>12</v>
      </c>
      <c r="E39" s="11">
        <v>5</v>
      </c>
      <c r="F39" s="11">
        <v>6</v>
      </c>
      <c r="G39" s="11">
        <v>4</v>
      </c>
      <c r="H39" s="13"/>
      <c r="I39" s="14">
        <v>2</v>
      </c>
      <c r="J39" s="14">
        <v>6</v>
      </c>
      <c r="K39" s="14">
        <v>6</v>
      </c>
      <c r="L39" s="16"/>
      <c r="M39" s="17">
        <f t="shared" si="24"/>
        <v>15</v>
      </c>
      <c r="N39" s="19">
        <f t="shared" ref="N39:N40" si="26">SUM(I39:L39)</f>
        <v>14</v>
      </c>
      <c r="O39" s="20">
        <f t="shared" si="25"/>
        <v>29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1"/>
    </row>
    <row r="40" spans="1:26" ht="12.75" x14ac:dyDescent="0.2">
      <c r="A40" s="99"/>
      <c r="B40" s="99"/>
      <c r="C40" s="8" t="s">
        <v>27</v>
      </c>
      <c r="D40" s="9" t="s">
        <v>13</v>
      </c>
      <c r="E40" s="13"/>
      <c r="F40" s="11">
        <v>1</v>
      </c>
      <c r="G40" s="11">
        <v>2</v>
      </c>
      <c r="H40" s="11">
        <v>7</v>
      </c>
      <c r="I40" s="16"/>
      <c r="J40" s="14">
        <v>3</v>
      </c>
      <c r="K40" s="14">
        <v>7</v>
      </c>
      <c r="L40" s="14">
        <v>2</v>
      </c>
      <c r="M40" s="17">
        <f t="shared" si="24"/>
        <v>10</v>
      </c>
      <c r="N40" s="19">
        <f t="shared" si="26"/>
        <v>12</v>
      </c>
      <c r="O40" s="20">
        <f t="shared" si="25"/>
        <v>22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1"/>
    </row>
    <row r="41" spans="1:26" ht="12.75" x14ac:dyDescent="0.2">
      <c r="A41" s="100"/>
      <c r="B41" s="100"/>
      <c r="C41" s="101" t="s">
        <v>28</v>
      </c>
      <c r="D41" s="100"/>
      <c r="E41" s="22">
        <f t="shared" ref="E41:O41" si="27">SUM(E38:E40)</f>
        <v>5</v>
      </c>
      <c r="F41" s="22">
        <f t="shared" si="27"/>
        <v>7</v>
      </c>
      <c r="G41" s="22">
        <f t="shared" si="27"/>
        <v>6</v>
      </c>
      <c r="H41" s="22">
        <f t="shared" si="27"/>
        <v>7</v>
      </c>
      <c r="I41" s="23">
        <f t="shared" si="27"/>
        <v>2</v>
      </c>
      <c r="J41" s="23">
        <f t="shared" si="27"/>
        <v>9</v>
      </c>
      <c r="K41" s="23">
        <f t="shared" si="27"/>
        <v>13</v>
      </c>
      <c r="L41" s="23">
        <f t="shared" si="27"/>
        <v>2</v>
      </c>
      <c r="M41" s="17">
        <f t="shared" si="27"/>
        <v>25</v>
      </c>
      <c r="N41" s="19">
        <f t="shared" si="27"/>
        <v>26</v>
      </c>
      <c r="O41" s="20">
        <f t="shared" si="27"/>
        <v>51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1"/>
    </row>
    <row r="42" spans="1:26" ht="12.75" x14ac:dyDescent="0.2">
      <c r="A42" s="24"/>
      <c r="B42" s="24"/>
      <c r="C42" s="24"/>
      <c r="D42" s="24"/>
      <c r="E42" s="33"/>
      <c r="F42" s="33"/>
      <c r="G42" s="33"/>
      <c r="H42" s="33"/>
      <c r="I42" s="33"/>
      <c r="J42" s="33"/>
      <c r="K42" s="33"/>
      <c r="L42" s="33"/>
      <c r="M42" s="24"/>
      <c r="N42" s="24"/>
      <c r="O42" s="24"/>
      <c r="P42" s="1"/>
      <c r="Q42" s="107"/>
      <c r="R42" s="107"/>
      <c r="S42" s="25"/>
      <c r="T42" s="25"/>
      <c r="U42" s="25"/>
      <c r="V42" s="1"/>
      <c r="W42" s="1"/>
      <c r="X42" s="1"/>
      <c r="Y42" s="1"/>
      <c r="Z42" s="1"/>
    </row>
    <row r="43" spans="1:26" ht="12.75" x14ac:dyDescent="0.2">
      <c r="A43" s="98" t="s">
        <v>8</v>
      </c>
      <c r="B43" s="98" t="s">
        <v>29</v>
      </c>
      <c r="C43" s="8" t="s">
        <v>30</v>
      </c>
      <c r="D43" s="9" t="s">
        <v>11</v>
      </c>
      <c r="E43" s="13"/>
      <c r="F43" s="13"/>
      <c r="G43" s="13"/>
      <c r="H43" s="13"/>
      <c r="I43" s="14">
        <v>17</v>
      </c>
      <c r="J43" s="14">
        <v>2</v>
      </c>
      <c r="K43" s="16"/>
      <c r="L43" s="16"/>
      <c r="M43" s="17">
        <f t="shared" ref="M43:M45" si="28">SUM(E43:H43)</f>
        <v>0</v>
      </c>
      <c r="N43" s="19">
        <f>SUM(I43+J43+K43+L43)</f>
        <v>19</v>
      </c>
      <c r="O43" s="20">
        <f t="shared" ref="O43:O45" si="29">SUM(M43:N43)</f>
        <v>19</v>
      </c>
      <c r="P43" s="25"/>
      <c r="Q43" s="104"/>
      <c r="R43" s="104"/>
      <c r="S43" s="25"/>
      <c r="T43" s="25"/>
      <c r="U43" s="25"/>
      <c r="V43" s="25"/>
      <c r="W43" s="25"/>
      <c r="X43" s="25"/>
      <c r="Y43" s="25"/>
      <c r="Z43" s="1"/>
    </row>
    <row r="44" spans="1:26" ht="12.75" x14ac:dyDescent="0.2">
      <c r="A44" s="99"/>
      <c r="B44" s="99"/>
      <c r="C44" s="8" t="s">
        <v>30</v>
      </c>
      <c r="D44" s="9" t="s">
        <v>12</v>
      </c>
      <c r="E44" s="11"/>
      <c r="F44" s="11">
        <v>1</v>
      </c>
      <c r="G44" s="13"/>
      <c r="H44" s="13"/>
      <c r="I44" s="14">
        <v>4</v>
      </c>
      <c r="J44" s="14">
        <v>9</v>
      </c>
      <c r="K44" s="14">
        <v>3</v>
      </c>
      <c r="L44" s="16"/>
      <c r="M44" s="17">
        <f t="shared" si="28"/>
        <v>1</v>
      </c>
      <c r="N44" s="19">
        <f t="shared" ref="N44:N45" si="30">SUM(I44:L44)</f>
        <v>16</v>
      </c>
      <c r="O44" s="20">
        <f t="shared" si="29"/>
        <v>17</v>
      </c>
      <c r="P44" s="25"/>
      <c r="Q44" s="104"/>
      <c r="R44" s="104"/>
      <c r="S44" s="25"/>
      <c r="T44" s="25"/>
      <c r="U44" s="25"/>
      <c r="V44" s="25"/>
      <c r="W44" s="25"/>
      <c r="X44" s="25"/>
      <c r="Y44" s="25"/>
      <c r="Z44" s="1"/>
    </row>
    <row r="45" spans="1:26" ht="12.75" x14ac:dyDescent="0.2">
      <c r="A45" s="99"/>
      <c r="B45" s="99"/>
      <c r="C45" s="8" t="s">
        <v>30</v>
      </c>
      <c r="D45" s="9" t="s">
        <v>13</v>
      </c>
      <c r="E45" s="13"/>
      <c r="F45" s="13"/>
      <c r="G45" s="13"/>
      <c r="H45" s="13"/>
      <c r="I45" s="16"/>
      <c r="J45" s="14">
        <v>4</v>
      </c>
      <c r="K45" s="14">
        <v>10</v>
      </c>
      <c r="L45" s="14">
        <v>12</v>
      </c>
      <c r="M45" s="17">
        <f t="shared" si="28"/>
        <v>0</v>
      </c>
      <c r="N45" s="19">
        <f t="shared" si="30"/>
        <v>26</v>
      </c>
      <c r="O45" s="20">
        <f t="shared" si="29"/>
        <v>26</v>
      </c>
      <c r="P45" s="25"/>
      <c r="Q45" s="104"/>
      <c r="R45" s="104"/>
      <c r="S45" s="25"/>
      <c r="T45" s="25"/>
      <c r="U45" s="25"/>
      <c r="V45" s="25"/>
      <c r="W45" s="25"/>
      <c r="X45" s="25"/>
      <c r="Y45" s="25"/>
      <c r="Z45" s="1"/>
    </row>
    <row r="46" spans="1:26" ht="12.75" x14ac:dyDescent="0.2">
      <c r="A46" s="100"/>
      <c r="B46" s="100"/>
      <c r="C46" s="101" t="s">
        <v>31</v>
      </c>
      <c r="D46" s="100"/>
      <c r="E46" s="22">
        <f t="shared" ref="E46:O46" si="31">SUM(E43:E45)</f>
        <v>0</v>
      </c>
      <c r="F46" s="22">
        <f t="shared" si="31"/>
        <v>1</v>
      </c>
      <c r="G46" s="22">
        <f t="shared" si="31"/>
        <v>0</v>
      </c>
      <c r="H46" s="22">
        <f t="shared" si="31"/>
        <v>0</v>
      </c>
      <c r="I46" s="23">
        <f t="shared" si="31"/>
        <v>21</v>
      </c>
      <c r="J46" s="23">
        <f t="shared" si="31"/>
        <v>15</v>
      </c>
      <c r="K46" s="23">
        <f t="shared" si="31"/>
        <v>13</v>
      </c>
      <c r="L46" s="23">
        <f t="shared" si="31"/>
        <v>12</v>
      </c>
      <c r="M46" s="17">
        <f t="shared" si="31"/>
        <v>1</v>
      </c>
      <c r="N46" s="19">
        <f t="shared" si="31"/>
        <v>61</v>
      </c>
      <c r="O46" s="20">
        <f t="shared" si="31"/>
        <v>62</v>
      </c>
      <c r="P46" s="25"/>
      <c r="Q46" s="104"/>
      <c r="R46" s="104"/>
      <c r="S46" s="25"/>
      <c r="T46" s="25"/>
      <c r="U46" s="25"/>
      <c r="V46" s="25"/>
      <c r="W46" s="25"/>
      <c r="X46" s="25"/>
      <c r="Y46" s="25"/>
      <c r="Z46" s="1"/>
    </row>
    <row r="47" spans="1:26" ht="12.75" x14ac:dyDescent="0.2">
      <c r="A47" s="102" t="s">
        <v>1</v>
      </c>
      <c r="B47" s="102" t="s">
        <v>2</v>
      </c>
      <c r="C47" s="102" t="s">
        <v>3</v>
      </c>
      <c r="D47" s="102" t="s">
        <v>4</v>
      </c>
      <c r="E47" s="103"/>
      <c r="F47" s="104"/>
      <c r="G47" s="104"/>
      <c r="H47" s="104"/>
      <c r="I47" s="103"/>
      <c r="J47" s="104"/>
      <c r="K47" s="104"/>
      <c r="L47" s="104"/>
      <c r="M47" s="109" t="s">
        <v>5</v>
      </c>
      <c r="N47" s="110" t="s">
        <v>6</v>
      </c>
      <c r="O47" s="111" t="s">
        <v>7</v>
      </c>
      <c r="P47" s="1"/>
      <c r="Q47" s="104"/>
      <c r="R47" s="104"/>
      <c r="S47" s="25"/>
      <c r="T47" s="25"/>
      <c r="U47" s="25"/>
      <c r="V47" s="1"/>
      <c r="W47" s="1"/>
      <c r="X47" s="1"/>
      <c r="Y47" s="1"/>
      <c r="Z47" s="1"/>
    </row>
    <row r="48" spans="1:26" ht="12.75" x14ac:dyDescent="0.2">
      <c r="A48" s="99"/>
      <c r="B48" s="99"/>
      <c r="C48" s="99"/>
      <c r="D48" s="99"/>
      <c r="E48" s="104"/>
      <c r="F48" s="104"/>
      <c r="G48" s="104"/>
      <c r="H48" s="104"/>
      <c r="I48" s="104"/>
      <c r="J48" s="104"/>
      <c r="K48" s="104"/>
      <c r="L48" s="104"/>
      <c r="M48" s="99"/>
      <c r="N48" s="99"/>
      <c r="O48" s="99"/>
      <c r="P48" s="1"/>
      <c r="Q48" s="104"/>
      <c r="R48" s="104"/>
      <c r="S48" s="25"/>
      <c r="T48" s="25"/>
      <c r="U48" s="25"/>
      <c r="V48" s="1"/>
      <c r="W48" s="1"/>
      <c r="X48" s="1"/>
      <c r="Y48" s="1"/>
      <c r="Z48" s="1"/>
    </row>
    <row r="49" spans="1:26" ht="12.75" x14ac:dyDescent="0.2">
      <c r="A49" s="100"/>
      <c r="B49" s="100"/>
      <c r="C49" s="100"/>
      <c r="D49" s="100"/>
      <c r="E49" s="5">
        <v>9</v>
      </c>
      <c r="F49" s="5">
        <v>10</v>
      </c>
      <c r="G49" s="5">
        <v>11</v>
      </c>
      <c r="H49" s="5">
        <v>12</v>
      </c>
      <c r="I49" s="5">
        <v>9</v>
      </c>
      <c r="J49" s="5">
        <v>10</v>
      </c>
      <c r="K49" s="5">
        <v>11</v>
      </c>
      <c r="L49" s="5">
        <v>12</v>
      </c>
      <c r="M49" s="100"/>
      <c r="N49" s="100"/>
      <c r="O49" s="100"/>
      <c r="P49" s="1"/>
      <c r="Q49" s="104"/>
      <c r="R49" s="104"/>
      <c r="S49" s="108"/>
      <c r="T49" s="104"/>
      <c r="U49" s="25"/>
      <c r="V49" s="1"/>
      <c r="W49" s="1"/>
      <c r="X49" s="1"/>
      <c r="Y49" s="1"/>
      <c r="Z49" s="1"/>
    </row>
    <row r="50" spans="1:26" ht="12.75" x14ac:dyDescent="0.2">
      <c r="A50" s="98" t="s">
        <v>8</v>
      </c>
      <c r="B50" s="98" t="s">
        <v>32</v>
      </c>
      <c r="C50" s="8" t="s">
        <v>33</v>
      </c>
      <c r="D50" s="9" t="s">
        <v>11</v>
      </c>
      <c r="E50" s="11">
        <v>13</v>
      </c>
      <c r="F50" s="13"/>
      <c r="G50" s="13"/>
      <c r="H50" s="13"/>
      <c r="I50" s="14">
        <v>11</v>
      </c>
      <c r="J50" s="14">
        <v>2</v>
      </c>
      <c r="K50" s="16"/>
      <c r="L50" s="16"/>
      <c r="M50" s="17">
        <f t="shared" ref="M50:M52" si="32">SUM(E50:H50)</f>
        <v>13</v>
      </c>
      <c r="N50" s="19">
        <f>SUM(I50+J50+K50+L50)</f>
        <v>13</v>
      </c>
      <c r="O50" s="20">
        <f t="shared" ref="O50:O52" si="33">SUM(M50:N50)</f>
        <v>26</v>
      </c>
      <c r="P50" s="1"/>
      <c r="Q50" s="25"/>
      <c r="R50" s="25"/>
      <c r="S50" s="25"/>
      <c r="T50" s="25"/>
      <c r="U50" s="25"/>
      <c r="V50" s="1"/>
      <c r="W50" s="1"/>
      <c r="X50" s="1"/>
      <c r="Y50" s="1"/>
      <c r="Z50" s="1"/>
    </row>
    <row r="51" spans="1:26" ht="12.75" x14ac:dyDescent="0.2">
      <c r="A51" s="99"/>
      <c r="B51" s="99"/>
      <c r="C51" s="8" t="s">
        <v>33</v>
      </c>
      <c r="D51" s="9" t="s">
        <v>12</v>
      </c>
      <c r="E51" s="13"/>
      <c r="F51" s="11">
        <v>11</v>
      </c>
      <c r="G51" s="13"/>
      <c r="H51" s="13"/>
      <c r="I51" s="14">
        <v>8</v>
      </c>
      <c r="J51" s="14">
        <v>8</v>
      </c>
      <c r="K51" s="14"/>
      <c r="L51" s="14"/>
      <c r="M51" s="17">
        <f t="shared" si="32"/>
        <v>11</v>
      </c>
      <c r="N51" s="19">
        <f t="shared" ref="N51:N52" si="34">SUM(I51:L51)</f>
        <v>16</v>
      </c>
      <c r="O51" s="20">
        <f t="shared" si="33"/>
        <v>27</v>
      </c>
      <c r="P51" s="1"/>
      <c r="Q51" s="107"/>
      <c r="R51" s="107"/>
      <c r="S51" s="25"/>
      <c r="T51" s="25"/>
      <c r="U51" s="25"/>
      <c r="V51" s="1"/>
      <c r="W51" s="1"/>
      <c r="X51" s="1"/>
      <c r="Y51" s="1"/>
      <c r="Z51" s="1"/>
    </row>
    <row r="52" spans="1:26" ht="12.75" x14ac:dyDescent="0.2">
      <c r="A52" s="99"/>
      <c r="B52" s="99"/>
      <c r="C52" s="8" t="s">
        <v>33</v>
      </c>
      <c r="D52" s="9" t="s">
        <v>13</v>
      </c>
      <c r="E52" s="13"/>
      <c r="F52" s="11"/>
      <c r="G52" s="11">
        <v>9</v>
      </c>
      <c r="H52" s="11">
        <v>5</v>
      </c>
      <c r="I52" s="14"/>
      <c r="J52" s="14">
        <v>3</v>
      </c>
      <c r="K52" s="14">
        <v>4</v>
      </c>
      <c r="L52" s="14">
        <v>4</v>
      </c>
      <c r="M52" s="17">
        <f t="shared" si="32"/>
        <v>14</v>
      </c>
      <c r="N52" s="19">
        <f t="shared" si="34"/>
        <v>11</v>
      </c>
      <c r="O52" s="20">
        <f t="shared" si="33"/>
        <v>25</v>
      </c>
      <c r="P52" s="1"/>
      <c r="Q52" s="104"/>
      <c r="R52" s="104"/>
      <c r="S52" s="25"/>
      <c r="T52" s="25"/>
      <c r="U52" s="25"/>
      <c r="V52" s="1"/>
      <c r="W52" s="1"/>
      <c r="X52" s="1"/>
      <c r="Y52" s="1"/>
      <c r="Z52" s="1"/>
    </row>
    <row r="53" spans="1:26" ht="12.75" x14ac:dyDescent="0.2">
      <c r="A53" s="100"/>
      <c r="B53" s="100"/>
      <c r="C53" s="101" t="s">
        <v>34</v>
      </c>
      <c r="D53" s="100"/>
      <c r="E53" s="22">
        <f t="shared" ref="E53:O53" si="35">SUM(E50:E52)</f>
        <v>13</v>
      </c>
      <c r="F53" s="22">
        <f t="shared" si="35"/>
        <v>11</v>
      </c>
      <c r="G53" s="22">
        <f t="shared" si="35"/>
        <v>9</v>
      </c>
      <c r="H53" s="22">
        <f t="shared" si="35"/>
        <v>5</v>
      </c>
      <c r="I53" s="23">
        <f t="shared" si="35"/>
        <v>19</v>
      </c>
      <c r="J53" s="23">
        <f t="shared" si="35"/>
        <v>13</v>
      </c>
      <c r="K53" s="23">
        <f t="shared" si="35"/>
        <v>4</v>
      </c>
      <c r="L53" s="23">
        <f t="shared" si="35"/>
        <v>4</v>
      </c>
      <c r="M53" s="17">
        <f t="shared" si="35"/>
        <v>38</v>
      </c>
      <c r="N53" s="19">
        <f t="shared" si="35"/>
        <v>40</v>
      </c>
      <c r="O53" s="20">
        <f t="shared" si="35"/>
        <v>78</v>
      </c>
      <c r="P53" s="1"/>
      <c r="Q53" s="104"/>
      <c r="R53" s="104"/>
      <c r="S53" s="25"/>
      <c r="T53" s="25"/>
      <c r="U53" s="25"/>
      <c r="V53" s="1"/>
      <c r="W53" s="1"/>
      <c r="X53" s="1"/>
      <c r="Y53" s="1"/>
      <c r="Z53" s="1"/>
    </row>
    <row r="54" spans="1:26" ht="12.75" x14ac:dyDescent="0.2">
      <c r="A54" s="24"/>
      <c r="B54" s="24"/>
      <c r="C54" s="24"/>
      <c r="D54" s="24"/>
      <c r="E54" s="26"/>
      <c r="F54" s="26"/>
      <c r="G54" s="26"/>
      <c r="H54" s="26"/>
      <c r="I54" s="35"/>
      <c r="J54" s="26"/>
      <c r="K54" s="26"/>
      <c r="L54" s="26"/>
      <c r="M54" s="24"/>
      <c r="N54" s="24"/>
      <c r="O54" s="24"/>
      <c r="P54" s="1"/>
      <c r="Q54" s="104"/>
      <c r="R54" s="104"/>
      <c r="S54" s="108"/>
      <c r="T54" s="104"/>
      <c r="U54" s="25"/>
      <c r="V54" s="1"/>
      <c r="W54" s="1"/>
      <c r="X54" s="1"/>
      <c r="Y54" s="1"/>
      <c r="Z54" s="1"/>
    </row>
    <row r="55" spans="1:26" ht="12.75" x14ac:dyDescent="0.2">
      <c r="A55" s="98" t="s">
        <v>8</v>
      </c>
      <c r="B55" s="98" t="s">
        <v>32</v>
      </c>
      <c r="C55" s="8" t="s">
        <v>35</v>
      </c>
      <c r="D55" s="9" t="s">
        <v>11</v>
      </c>
      <c r="E55" s="11">
        <v>17</v>
      </c>
      <c r="F55" s="13"/>
      <c r="G55" s="13"/>
      <c r="H55" s="13"/>
      <c r="I55" s="14">
        <v>14</v>
      </c>
      <c r="J55" s="14">
        <v>2</v>
      </c>
      <c r="K55" s="16"/>
      <c r="L55" s="16"/>
      <c r="M55" s="17">
        <f t="shared" ref="M55:M57" si="36">SUM(E55:H55)</f>
        <v>17</v>
      </c>
      <c r="N55" s="19">
        <f>SUM(I55+J55+K55+L55)</f>
        <v>16</v>
      </c>
      <c r="O55" s="20">
        <f t="shared" ref="O55:O57" si="37">SUM(M55:N55)</f>
        <v>33</v>
      </c>
      <c r="P55" s="1"/>
      <c r="Q55" s="25"/>
      <c r="R55" s="25"/>
      <c r="S55" s="25"/>
      <c r="T55" s="25"/>
      <c r="U55" s="25"/>
      <c r="V55" s="1"/>
      <c r="W55" s="1"/>
      <c r="X55" s="1"/>
      <c r="Y55" s="1"/>
      <c r="Z55" s="1"/>
    </row>
    <row r="56" spans="1:26" ht="12.75" x14ac:dyDescent="0.2">
      <c r="A56" s="99"/>
      <c r="B56" s="99"/>
      <c r="C56" s="8" t="s">
        <v>35</v>
      </c>
      <c r="D56" s="9" t="s">
        <v>12</v>
      </c>
      <c r="E56" s="11">
        <v>1</v>
      </c>
      <c r="F56" s="11">
        <v>9</v>
      </c>
      <c r="G56" s="11">
        <v>5</v>
      </c>
      <c r="H56" s="13"/>
      <c r="I56" s="14">
        <v>6</v>
      </c>
      <c r="J56" s="14">
        <v>12</v>
      </c>
      <c r="K56" s="14">
        <v>1</v>
      </c>
      <c r="L56" s="16"/>
      <c r="M56" s="17">
        <f t="shared" si="36"/>
        <v>15</v>
      </c>
      <c r="N56" s="19">
        <f t="shared" ref="N56:N57" si="38">SUM(I56:L56)</f>
        <v>19</v>
      </c>
      <c r="O56" s="20">
        <f t="shared" si="37"/>
        <v>34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2">
      <c r="A57" s="99"/>
      <c r="B57" s="99"/>
      <c r="C57" s="8" t="s">
        <v>35</v>
      </c>
      <c r="D57" s="9" t="s">
        <v>13</v>
      </c>
      <c r="E57" s="11">
        <v>2</v>
      </c>
      <c r="F57" s="11">
        <v>3</v>
      </c>
      <c r="G57" s="11">
        <v>9</v>
      </c>
      <c r="H57" s="11">
        <v>10</v>
      </c>
      <c r="I57" s="14">
        <v>1</v>
      </c>
      <c r="J57" s="14">
        <v>6</v>
      </c>
      <c r="K57" s="14">
        <v>9</v>
      </c>
      <c r="L57" s="14">
        <v>7</v>
      </c>
      <c r="M57" s="17">
        <f t="shared" si="36"/>
        <v>24</v>
      </c>
      <c r="N57" s="19">
        <f t="shared" si="38"/>
        <v>23</v>
      </c>
      <c r="O57" s="20">
        <f t="shared" si="37"/>
        <v>47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2">
      <c r="A58" s="100"/>
      <c r="B58" s="100"/>
      <c r="C58" s="101" t="s">
        <v>36</v>
      </c>
      <c r="D58" s="100"/>
      <c r="E58" s="22">
        <f t="shared" ref="E58:O58" si="39">SUM(E55:E57)</f>
        <v>20</v>
      </c>
      <c r="F58" s="22">
        <f t="shared" si="39"/>
        <v>12</v>
      </c>
      <c r="G58" s="22">
        <f t="shared" si="39"/>
        <v>14</v>
      </c>
      <c r="H58" s="22">
        <f t="shared" si="39"/>
        <v>10</v>
      </c>
      <c r="I58" s="23">
        <f t="shared" si="39"/>
        <v>21</v>
      </c>
      <c r="J58" s="23">
        <f t="shared" si="39"/>
        <v>20</v>
      </c>
      <c r="K58" s="23">
        <f t="shared" si="39"/>
        <v>10</v>
      </c>
      <c r="L58" s="23">
        <f t="shared" si="39"/>
        <v>7</v>
      </c>
      <c r="M58" s="17">
        <f t="shared" si="39"/>
        <v>56</v>
      </c>
      <c r="N58" s="19">
        <f t="shared" si="39"/>
        <v>58</v>
      </c>
      <c r="O58" s="20">
        <f t="shared" si="39"/>
        <v>114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2">
      <c r="A59" s="24"/>
      <c r="B59" s="24"/>
      <c r="C59" s="24"/>
      <c r="D59" s="24"/>
      <c r="E59" s="26"/>
      <c r="F59" s="26"/>
      <c r="G59" s="26"/>
      <c r="H59" s="26"/>
      <c r="I59" s="26"/>
      <c r="J59" s="26"/>
      <c r="K59" s="26"/>
      <c r="L59" s="26"/>
      <c r="M59" s="24"/>
      <c r="N59" s="24"/>
      <c r="O59" s="24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2">
      <c r="A60" s="98" t="s">
        <v>8</v>
      </c>
      <c r="B60" s="98" t="s">
        <v>37</v>
      </c>
      <c r="C60" s="8" t="s">
        <v>38</v>
      </c>
      <c r="D60" s="9" t="s">
        <v>11</v>
      </c>
      <c r="E60" s="11"/>
      <c r="F60" s="11"/>
      <c r="G60" s="13"/>
      <c r="H60" s="13"/>
      <c r="I60" s="16"/>
      <c r="J60" s="16"/>
      <c r="K60" s="16"/>
      <c r="L60" s="16"/>
      <c r="M60" s="17">
        <f t="shared" ref="M60:M62" si="40">SUM(E60:H60)</f>
        <v>0</v>
      </c>
      <c r="N60" s="19">
        <f>SUM(I60+J60+K60+L60)</f>
        <v>0</v>
      </c>
      <c r="O60" s="20">
        <f t="shared" ref="O60:O62" si="41">SUM(M60:N60)</f>
        <v>0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2">
      <c r="A61" s="99"/>
      <c r="B61" s="99"/>
      <c r="C61" s="8" t="s">
        <v>38</v>
      </c>
      <c r="D61" s="9" t="s">
        <v>12</v>
      </c>
      <c r="E61" s="13"/>
      <c r="F61" s="13"/>
      <c r="G61" s="11"/>
      <c r="H61" s="13"/>
      <c r="I61" s="16"/>
      <c r="J61" s="16"/>
      <c r="K61" s="16"/>
      <c r="L61" s="16"/>
      <c r="M61" s="17">
        <f t="shared" si="40"/>
        <v>0</v>
      </c>
      <c r="N61" s="19">
        <f t="shared" ref="N61:N62" si="42">SUM(I61:L61)</f>
        <v>0</v>
      </c>
      <c r="O61" s="20">
        <f t="shared" si="41"/>
        <v>0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2">
      <c r="A62" s="99"/>
      <c r="B62" s="99"/>
      <c r="C62" s="8" t="s">
        <v>38</v>
      </c>
      <c r="D62" s="9" t="s">
        <v>13</v>
      </c>
      <c r="E62" s="13"/>
      <c r="F62" s="13"/>
      <c r="G62" s="11"/>
      <c r="H62" s="11"/>
      <c r="I62" s="16"/>
      <c r="J62" s="16"/>
      <c r="K62" s="16"/>
      <c r="L62" s="16"/>
      <c r="M62" s="17">
        <f t="shared" si="40"/>
        <v>0</v>
      </c>
      <c r="N62" s="19">
        <f t="shared" si="42"/>
        <v>0</v>
      </c>
      <c r="O62" s="20">
        <f t="shared" si="41"/>
        <v>0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2">
      <c r="A63" s="100"/>
      <c r="B63" s="100"/>
      <c r="C63" s="101" t="s">
        <v>39</v>
      </c>
      <c r="D63" s="100"/>
      <c r="E63" s="22"/>
      <c r="F63" s="22"/>
      <c r="G63" s="22"/>
      <c r="H63" s="22"/>
      <c r="I63" s="23"/>
      <c r="J63" s="23"/>
      <c r="K63" s="37"/>
      <c r="L63" s="37"/>
      <c r="M63" s="17">
        <f t="shared" ref="M63:O63" si="43">SUM(M60:M62)</f>
        <v>0</v>
      </c>
      <c r="N63" s="19">
        <f t="shared" si="43"/>
        <v>0</v>
      </c>
      <c r="O63" s="20">
        <f t="shared" si="43"/>
        <v>0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2">
      <c r="A64" s="102" t="s">
        <v>1</v>
      </c>
      <c r="B64" s="102" t="s">
        <v>2</v>
      </c>
      <c r="C64" s="102" t="s">
        <v>3</v>
      </c>
      <c r="D64" s="102" t="s">
        <v>4</v>
      </c>
      <c r="E64" s="112"/>
      <c r="F64" s="113"/>
      <c r="G64" s="113"/>
      <c r="H64" s="113"/>
      <c r="I64" s="112"/>
      <c r="J64" s="113"/>
      <c r="K64" s="113"/>
      <c r="L64" s="113"/>
      <c r="M64" s="109" t="s">
        <v>5</v>
      </c>
      <c r="N64" s="110" t="s">
        <v>6</v>
      </c>
      <c r="O64" s="111" t="s">
        <v>7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2">
      <c r="A65" s="99"/>
      <c r="B65" s="99"/>
      <c r="C65" s="99"/>
      <c r="D65" s="99"/>
      <c r="E65" s="114"/>
      <c r="F65" s="104"/>
      <c r="G65" s="104"/>
      <c r="H65" s="104"/>
      <c r="I65" s="114"/>
      <c r="J65" s="104"/>
      <c r="K65" s="104"/>
      <c r="L65" s="104"/>
      <c r="M65" s="99"/>
      <c r="N65" s="99"/>
      <c r="O65" s="99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2">
      <c r="A66" s="100"/>
      <c r="B66" s="100"/>
      <c r="C66" s="100"/>
      <c r="D66" s="100"/>
      <c r="E66" s="5">
        <v>9</v>
      </c>
      <c r="F66" s="5">
        <v>10</v>
      </c>
      <c r="G66" s="5">
        <v>11</v>
      </c>
      <c r="H66" s="5">
        <v>12</v>
      </c>
      <c r="I66" s="5">
        <v>9</v>
      </c>
      <c r="J66" s="5">
        <v>10</v>
      </c>
      <c r="K66" s="5">
        <v>11</v>
      </c>
      <c r="L66" s="5">
        <v>12</v>
      </c>
      <c r="M66" s="100"/>
      <c r="N66" s="100"/>
      <c r="O66" s="100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2">
      <c r="A67" s="98" t="s">
        <v>8</v>
      </c>
      <c r="B67" s="98" t="s">
        <v>40</v>
      </c>
      <c r="C67" s="8" t="s">
        <v>41</v>
      </c>
      <c r="D67" s="9" t="s">
        <v>11</v>
      </c>
      <c r="E67" s="11"/>
      <c r="F67" s="13"/>
      <c r="G67" s="13"/>
      <c r="H67" s="11"/>
      <c r="I67" s="16"/>
      <c r="J67" s="16"/>
      <c r="K67" s="16"/>
      <c r="L67" s="16"/>
      <c r="M67" s="22">
        <f t="shared" ref="M67:M69" si="44">SUM(E67:H67)</f>
        <v>0</v>
      </c>
      <c r="N67" s="19">
        <f>SUM(I67+J67+K67+L67)</f>
        <v>0</v>
      </c>
      <c r="O67" s="9">
        <f t="shared" ref="O67:O69" si="45">SUM(M67:N67)</f>
        <v>0</v>
      </c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2">
      <c r="A68" s="99"/>
      <c r="B68" s="99"/>
      <c r="C68" s="8" t="s">
        <v>41</v>
      </c>
      <c r="D68" s="9" t="s">
        <v>12</v>
      </c>
      <c r="E68" s="11">
        <v>9</v>
      </c>
      <c r="F68" s="11">
        <v>3</v>
      </c>
      <c r="G68" s="11"/>
      <c r="H68" s="11">
        <v>1</v>
      </c>
      <c r="I68" s="14">
        <v>1</v>
      </c>
      <c r="J68" s="28"/>
      <c r="K68" s="28"/>
      <c r="L68" s="28"/>
      <c r="M68" s="22">
        <f t="shared" si="44"/>
        <v>13</v>
      </c>
      <c r="N68" s="23">
        <f t="shared" ref="N68:N69" si="46">SUM(I68:L68)</f>
        <v>1</v>
      </c>
      <c r="O68" s="9">
        <f t="shared" si="45"/>
        <v>14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2">
      <c r="A69" s="99"/>
      <c r="B69" s="99"/>
      <c r="C69" s="8" t="s">
        <v>41</v>
      </c>
      <c r="D69" s="9" t="s">
        <v>13</v>
      </c>
      <c r="E69" s="11">
        <v>1</v>
      </c>
      <c r="F69" s="11">
        <v>1</v>
      </c>
      <c r="G69" s="11">
        <v>4</v>
      </c>
      <c r="H69" s="11">
        <v>9</v>
      </c>
      <c r="I69" s="16"/>
      <c r="J69" s="28"/>
      <c r="K69" s="28"/>
      <c r="L69" s="28"/>
      <c r="M69" s="22">
        <f t="shared" si="44"/>
        <v>15</v>
      </c>
      <c r="N69" s="23">
        <f t="shared" si="46"/>
        <v>0</v>
      </c>
      <c r="O69" s="9">
        <f t="shared" si="45"/>
        <v>15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2">
      <c r="A70" s="100"/>
      <c r="B70" s="100"/>
      <c r="C70" s="101" t="s">
        <v>42</v>
      </c>
      <c r="D70" s="100"/>
      <c r="E70" s="22">
        <f t="shared" ref="E70:I70" si="47">SUM(E67:E69)</f>
        <v>10</v>
      </c>
      <c r="F70" s="22">
        <f t="shared" si="47"/>
        <v>4</v>
      </c>
      <c r="G70" s="22">
        <f t="shared" si="47"/>
        <v>4</v>
      </c>
      <c r="H70" s="22">
        <f t="shared" si="47"/>
        <v>10</v>
      </c>
      <c r="I70" s="23">
        <f t="shared" si="47"/>
        <v>1</v>
      </c>
      <c r="J70" s="23"/>
      <c r="K70" s="23"/>
      <c r="L70" s="23"/>
      <c r="M70" s="22">
        <f t="shared" ref="M70:O70" si="48">SUM(M67:M69)</f>
        <v>28</v>
      </c>
      <c r="N70" s="23">
        <f t="shared" si="48"/>
        <v>1</v>
      </c>
      <c r="O70" s="9">
        <f t="shared" si="48"/>
        <v>29</v>
      </c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2">
      <c r="A71" s="24"/>
      <c r="B71" s="24"/>
      <c r="C71" s="24"/>
      <c r="D71" s="24"/>
      <c r="E71" s="26"/>
      <c r="F71" s="26"/>
      <c r="G71" s="26"/>
      <c r="H71" s="26"/>
      <c r="I71" s="26"/>
      <c r="J71" s="26"/>
      <c r="K71" s="26"/>
      <c r="L71" s="26"/>
      <c r="M71" s="24"/>
      <c r="N71" s="24"/>
      <c r="O71" s="24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2">
      <c r="A72" s="98" t="s">
        <v>8</v>
      </c>
      <c r="B72" s="115" t="s">
        <v>43</v>
      </c>
      <c r="C72" s="8" t="s">
        <v>44</v>
      </c>
      <c r="D72" s="9" t="s">
        <v>11</v>
      </c>
      <c r="E72" s="11"/>
      <c r="F72" s="13"/>
      <c r="G72" s="13"/>
      <c r="H72" s="13"/>
      <c r="I72" s="16"/>
      <c r="J72" s="16"/>
      <c r="K72" s="16"/>
      <c r="L72" s="16"/>
      <c r="M72" s="22">
        <f t="shared" ref="M72:M74" si="49">SUM(E72:H72)</f>
        <v>0</v>
      </c>
      <c r="N72" s="19">
        <f>SUM(I72+J72+K72+L72)</f>
        <v>0</v>
      </c>
      <c r="O72" s="9">
        <f t="shared" ref="O72:O74" si="50">SUM(M72:N72)</f>
        <v>0</v>
      </c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2">
      <c r="A73" s="99"/>
      <c r="B73" s="99"/>
      <c r="C73" s="8" t="s">
        <v>18</v>
      </c>
      <c r="D73" s="9" t="s">
        <v>12</v>
      </c>
      <c r="E73" s="11"/>
      <c r="F73" s="11"/>
      <c r="G73" s="13"/>
      <c r="H73" s="13"/>
      <c r="I73" s="14"/>
      <c r="J73" s="14"/>
      <c r="K73" s="28"/>
      <c r="L73" s="28"/>
      <c r="M73" s="22">
        <f t="shared" si="49"/>
        <v>0</v>
      </c>
      <c r="N73" s="23">
        <f t="shared" ref="N73:N74" si="51">SUM(I73:L73)</f>
        <v>0</v>
      </c>
      <c r="O73" s="9">
        <f t="shared" si="50"/>
        <v>0</v>
      </c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2">
      <c r="A74" s="99"/>
      <c r="B74" s="99"/>
      <c r="C74" s="8" t="s">
        <v>18</v>
      </c>
      <c r="D74" s="9" t="s">
        <v>13</v>
      </c>
      <c r="E74" s="11">
        <v>3</v>
      </c>
      <c r="F74" s="11">
        <v>3</v>
      </c>
      <c r="G74" s="11">
        <v>3</v>
      </c>
      <c r="H74" s="11"/>
      <c r="I74" s="16"/>
      <c r="J74" s="28"/>
      <c r="K74" s="14"/>
      <c r="L74" s="14"/>
      <c r="M74" s="22">
        <f t="shared" si="49"/>
        <v>9</v>
      </c>
      <c r="N74" s="23">
        <f t="shared" si="51"/>
        <v>0</v>
      </c>
      <c r="O74" s="9">
        <f t="shared" si="50"/>
        <v>9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2">
      <c r="A75" s="100"/>
      <c r="B75" s="100"/>
      <c r="C75" s="101" t="s">
        <v>19</v>
      </c>
      <c r="D75" s="100"/>
      <c r="E75" s="31"/>
      <c r="F75" s="31"/>
      <c r="G75" s="31"/>
      <c r="H75" s="31"/>
      <c r="I75" s="23"/>
      <c r="J75" s="23"/>
      <c r="K75" s="23"/>
      <c r="L75" s="23"/>
      <c r="M75" s="22">
        <f t="shared" ref="M75:O75" si="52">SUM(M72:M74)</f>
        <v>9</v>
      </c>
      <c r="N75" s="23">
        <f t="shared" si="52"/>
        <v>0</v>
      </c>
      <c r="O75" s="9">
        <f t="shared" si="52"/>
        <v>9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2">
      <c r="A76" s="24"/>
      <c r="B76" s="24"/>
      <c r="C76" s="24"/>
      <c r="D76" s="24"/>
      <c r="E76" s="26"/>
      <c r="F76" s="26"/>
      <c r="G76" s="26"/>
      <c r="H76" s="26"/>
      <c r="I76" s="26"/>
      <c r="J76" s="26"/>
      <c r="K76" s="26"/>
      <c r="L76" s="26"/>
      <c r="M76" s="24"/>
      <c r="N76" s="24"/>
      <c r="O76" s="24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2">
      <c r="A77" s="98" t="s">
        <v>8</v>
      </c>
      <c r="B77" s="98" t="s">
        <v>40</v>
      </c>
      <c r="C77" s="8" t="s">
        <v>45</v>
      </c>
      <c r="D77" s="9" t="s">
        <v>11</v>
      </c>
      <c r="E77" s="13"/>
      <c r="F77" s="13"/>
      <c r="G77" s="13"/>
      <c r="H77" s="13"/>
      <c r="I77" s="14">
        <v>7</v>
      </c>
      <c r="J77" s="14">
        <v>5</v>
      </c>
      <c r="K77" s="16"/>
      <c r="L77" s="16"/>
      <c r="M77" s="22">
        <f t="shared" ref="M77:M79" si="53">SUM(E77:H77)</f>
        <v>0</v>
      </c>
      <c r="N77" s="19">
        <f>SUM(I77+J77+K77+L77)</f>
        <v>12</v>
      </c>
      <c r="O77" s="9">
        <f t="shared" ref="O77:O79" si="54">SUM(M77:N77)</f>
        <v>12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2">
      <c r="A78" s="99"/>
      <c r="B78" s="99"/>
      <c r="C78" s="8" t="s">
        <v>45</v>
      </c>
      <c r="D78" s="9" t="s">
        <v>12</v>
      </c>
      <c r="E78" s="29"/>
      <c r="F78" s="13"/>
      <c r="G78" s="29"/>
      <c r="H78" s="29"/>
      <c r="I78" s="14">
        <v>6</v>
      </c>
      <c r="J78" s="14">
        <v>6</v>
      </c>
      <c r="K78" s="14">
        <v>1</v>
      </c>
      <c r="L78" s="16"/>
      <c r="M78" s="22">
        <f t="shared" si="53"/>
        <v>0</v>
      </c>
      <c r="N78" s="23">
        <f t="shared" ref="N78:N79" si="55">SUM(I78:L78)</f>
        <v>13</v>
      </c>
      <c r="O78" s="9">
        <f t="shared" si="54"/>
        <v>13</v>
      </c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2">
      <c r="A79" s="99"/>
      <c r="B79" s="99"/>
      <c r="C79" s="8" t="s">
        <v>45</v>
      </c>
      <c r="D79" s="9" t="s">
        <v>13</v>
      </c>
      <c r="E79" s="29"/>
      <c r="F79" s="29"/>
      <c r="G79" s="29"/>
      <c r="H79" s="29"/>
      <c r="I79" s="14">
        <v>3</v>
      </c>
      <c r="J79" s="14">
        <v>4</v>
      </c>
      <c r="K79" s="14">
        <v>4</v>
      </c>
      <c r="L79" s="14">
        <v>6</v>
      </c>
      <c r="M79" s="22">
        <f t="shared" si="53"/>
        <v>0</v>
      </c>
      <c r="N79" s="23">
        <f t="shared" si="55"/>
        <v>17</v>
      </c>
      <c r="O79" s="9">
        <f t="shared" si="54"/>
        <v>17</v>
      </c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2">
      <c r="A80" s="100"/>
      <c r="B80" s="100"/>
      <c r="C80" s="101" t="s">
        <v>46</v>
      </c>
      <c r="D80" s="100"/>
      <c r="E80" s="22"/>
      <c r="F80" s="22"/>
      <c r="G80" s="22"/>
      <c r="H80" s="22"/>
      <c r="I80" s="23">
        <f t="shared" ref="I80:O80" si="56">SUM(I77:I79)</f>
        <v>16</v>
      </c>
      <c r="J80" s="23">
        <f t="shared" si="56"/>
        <v>15</v>
      </c>
      <c r="K80" s="23">
        <f t="shared" si="56"/>
        <v>5</v>
      </c>
      <c r="L80" s="23">
        <f t="shared" si="56"/>
        <v>6</v>
      </c>
      <c r="M80" s="22">
        <f t="shared" si="56"/>
        <v>0</v>
      </c>
      <c r="N80" s="23">
        <f t="shared" si="56"/>
        <v>42</v>
      </c>
      <c r="O80" s="9">
        <f t="shared" si="56"/>
        <v>42</v>
      </c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2">
      <c r="A81" s="24"/>
      <c r="B81" s="24"/>
      <c r="C81" s="24"/>
      <c r="D81" s="24"/>
      <c r="E81" s="26"/>
      <c r="F81" s="26"/>
      <c r="G81" s="26"/>
      <c r="H81" s="26"/>
      <c r="I81" s="26"/>
      <c r="J81" s="26"/>
      <c r="K81" s="26"/>
      <c r="L81" s="26"/>
      <c r="M81" s="24"/>
      <c r="N81" s="24"/>
      <c r="O81" s="24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2">
      <c r="A82" s="98" t="s">
        <v>8</v>
      </c>
      <c r="B82" s="115" t="s">
        <v>43</v>
      </c>
      <c r="C82" s="8" t="s">
        <v>20</v>
      </c>
      <c r="D82" s="9" t="s">
        <v>11</v>
      </c>
      <c r="E82" s="13"/>
      <c r="F82" s="13"/>
      <c r="G82" s="13"/>
      <c r="H82" s="13"/>
      <c r="I82" s="16"/>
      <c r="J82" s="16"/>
      <c r="K82" s="16"/>
      <c r="L82" s="16"/>
      <c r="M82" s="22">
        <f t="shared" ref="M82:M84" si="57">SUM(E82:H82)</f>
        <v>0</v>
      </c>
      <c r="N82" s="19">
        <f>SUM(I82+J82+K82+L82)</f>
        <v>0</v>
      </c>
      <c r="O82" s="9">
        <f t="shared" ref="O82:O84" si="58">SUM(M82:N82)</f>
        <v>0</v>
      </c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2">
      <c r="A83" s="99"/>
      <c r="B83" s="99"/>
      <c r="C83" s="8" t="s">
        <v>20</v>
      </c>
      <c r="D83" s="9" t="s">
        <v>12</v>
      </c>
      <c r="E83" s="11"/>
      <c r="F83" s="11"/>
      <c r="G83" s="11"/>
      <c r="H83" s="13"/>
      <c r="I83" s="14"/>
      <c r="J83" s="14"/>
      <c r="K83" s="14"/>
      <c r="L83" s="14"/>
      <c r="M83" s="22">
        <f t="shared" si="57"/>
        <v>0</v>
      </c>
      <c r="N83" s="23">
        <f t="shared" ref="N83:N84" si="59">SUM(I83:L83)</f>
        <v>0</v>
      </c>
      <c r="O83" s="9">
        <f t="shared" si="58"/>
        <v>0</v>
      </c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2">
      <c r="A84" s="99"/>
      <c r="B84" s="99"/>
      <c r="C84" s="8" t="s">
        <v>20</v>
      </c>
      <c r="D84" s="9" t="s">
        <v>13</v>
      </c>
      <c r="E84" s="11">
        <v>1</v>
      </c>
      <c r="F84" s="11">
        <v>1</v>
      </c>
      <c r="G84" s="11">
        <v>4</v>
      </c>
      <c r="H84" s="11">
        <v>2</v>
      </c>
      <c r="I84" s="14"/>
      <c r="J84" s="14"/>
      <c r="K84" s="14"/>
      <c r="L84" s="14"/>
      <c r="M84" s="22">
        <f t="shared" si="57"/>
        <v>8</v>
      </c>
      <c r="N84" s="23">
        <f t="shared" si="59"/>
        <v>0</v>
      </c>
      <c r="O84" s="9">
        <f t="shared" si="58"/>
        <v>8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2">
      <c r="A85" s="100"/>
      <c r="B85" s="100"/>
      <c r="C85" s="101" t="s">
        <v>21</v>
      </c>
      <c r="D85" s="100"/>
      <c r="E85" s="22">
        <f t="shared" ref="E85:H85" si="60">SUM(E82:E84)</f>
        <v>1</v>
      </c>
      <c r="F85" s="22">
        <f t="shared" si="60"/>
        <v>1</v>
      </c>
      <c r="G85" s="22">
        <f t="shared" si="60"/>
        <v>4</v>
      </c>
      <c r="H85" s="22">
        <f t="shared" si="60"/>
        <v>2</v>
      </c>
      <c r="I85" s="23"/>
      <c r="J85" s="23"/>
      <c r="K85" s="23"/>
      <c r="L85" s="23"/>
      <c r="M85" s="22">
        <f t="shared" ref="M85:O85" si="61">SUM(M82:M84)</f>
        <v>8</v>
      </c>
      <c r="N85" s="23">
        <f t="shared" si="61"/>
        <v>0</v>
      </c>
      <c r="O85" s="9">
        <f t="shared" si="61"/>
        <v>8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2">
      <c r="A86" s="24"/>
      <c r="B86" s="24"/>
      <c r="C86" s="24"/>
      <c r="D86" s="24"/>
      <c r="E86" s="26"/>
      <c r="F86" s="26"/>
      <c r="G86" s="26"/>
      <c r="H86" s="26"/>
      <c r="I86" s="26"/>
      <c r="J86" s="26"/>
      <c r="K86" s="26"/>
      <c r="L86" s="26"/>
      <c r="M86" s="24"/>
      <c r="N86" s="24"/>
      <c r="O86" s="24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2">
      <c r="A87" s="98" t="s">
        <v>8</v>
      </c>
      <c r="B87" s="98" t="s">
        <v>40</v>
      </c>
      <c r="C87" s="8" t="s">
        <v>47</v>
      </c>
      <c r="D87" s="9" t="s">
        <v>11</v>
      </c>
      <c r="E87" s="13"/>
      <c r="F87" s="13"/>
      <c r="G87" s="13"/>
      <c r="H87" s="13"/>
      <c r="I87" s="16"/>
      <c r="J87" s="16"/>
      <c r="K87" s="16"/>
      <c r="L87" s="16"/>
      <c r="M87" s="22">
        <f t="shared" ref="M87:M89" si="62">SUM(E87:H87)</f>
        <v>0</v>
      </c>
      <c r="N87" s="19">
        <f>SUM(I87+J87+K87+L87)</f>
        <v>0</v>
      </c>
      <c r="O87" s="9">
        <f t="shared" ref="O87:O89" si="63">SUM(M87:N87)</f>
        <v>0</v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2">
      <c r="A88" s="99"/>
      <c r="B88" s="99"/>
      <c r="C88" s="8" t="s">
        <v>47</v>
      </c>
      <c r="D88" s="9" t="s">
        <v>12</v>
      </c>
      <c r="E88" s="13"/>
      <c r="F88" s="13"/>
      <c r="G88" s="13"/>
      <c r="H88" s="13"/>
      <c r="I88" s="14"/>
      <c r="J88" s="16"/>
      <c r="K88" s="16"/>
      <c r="L88" s="16"/>
      <c r="M88" s="22">
        <f t="shared" si="62"/>
        <v>0</v>
      </c>
      <c r="N88" s="23">
        <f t="shared" ref="N88:N89" si="64">SUM(I88:L88)</f>
        <v>0</v>
      </c>
      <c r="O88" s="9">
        <f t="shared" si="63"/>
        <v>0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2">
      <c r="A89" s="99"/>
      <c r="B89" s="99"/>
      <c r="C89" s="8" t="s">
        <v>47</v>
      </c>
      <c r="D89" s="9" t="s">
        <v>13</v>
      </c>
      <c r="E89" s="11">
        <v>2</v>
      </c>
      <c r="F89" s="11">
        <v>15</v>
      </c>
      <c r="G89" s="11">
        <v>10</v>
      </c>
      <c r="H89" s="11"/>
      <c r="I89" s="14">
        <v>6</v>
      </c>
      <c r="J89" s="14">
        <v>13</v>
      </c>
      <c r="K89" s="14">
        <v>14</v>
      </c>
      <c r="L89" s="14">
        <v>14</v>
      </c>
      <c r="M89" s="22">
        <f t="shared" si="62"/>
        <v>27</v>
      </c>
      <c r="N89" s="23">
        <f t="shared" si="64"/>
        <v>47</v>
      </c>
      <c r="O89" s="9">
        <f t="shared" si="63"/>
        <v>74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2">
      <c r="A90" s="100"/>
      <c r="B90" s="100"/>
      <c r="C90" s="101" t="s">
        <v>48</v>
      </c>
      <c r="D90" s="100"/>
      <c r="E90" s="22">
        <f t="shared" ref="E90:O90" si="65">SUM(E87:E89)</f>
        <v>2</v>
      </c>
      <c r="F90" s="22">
        <f t="shared" si="65"/>
        <v>15</v>
      </c>
      <c r="G90" s="22">
        <f t="shared" si="65"/>
        <v>10</v>
      </c>
      <c r="H90" s="22">
        <f t="shared" si="65"/>
        <v>0</v>
      </c>
      <c r="I90" s="23">
        <f t="shared" si="65"/>
        <v>6</v>
      </c>
      <c r="J90" s="23">
        <f t="shared" si="65"/>
        <v>13</v>
      </c>
      <c r="K90" s="23">
        <f t="shared" si="65"/>
        <v>14</v>
      </c>
      <c r="L90" s="23">
        <f t="shared" si="65"/>
        <v>14</v>
      </c>
      <c r="M90" s="22">
        <f t="shared" si="65"/>
        <v>27</v>
      </c>
      <c r="N90" s="23">
        <f t="shared" si="65"/>
        <v>47</v>
      </c>
      <c r="O90" s="9">
        <f t="shared" si="65"/>
        <v>74</v>
      </c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2">
      <c r="A91" s="32"/>
      <c r="B91" s="32"/>
      <c r="C91" s="32"/>
      <c r="D91" s="32"/>
      <c r="E91" s="33"/>
      <c r="F91" s="33"/>
      <c r="G91" s="33"/>
      <c r="H91" s="33"/>
      <c r="I91" s="33"/>
      <c r="J91" s="33"/>
      <c r="K91" s="33"/>
      <c r="L91" s="33"/>
      <c r="M91" s="32"/>
      <c r="N91" s="32"/>
      <c r="O91" s="32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2">
      <c r="A92" s="98" t="s">
        <v>8</v>
      </c>
      <c r="B92" s="98" t="s">
        <v>40</v>
      </c>
      <c r="C92" s="8" t="s">
        <v>49</v>
      </c>
      <c r="D92" s="9" t="s">
        <v>11</v>
      </c>
      <c r="E92" s="13"/>
      <c r="F92" s="13"/>
      <c r="G92" s="13"/>
      <c r="H92" s="13"/>
      <c r="I92" s="16"/>
      <c r="J92" s="16"/>
      <c r="K92" s="16"/>
      <c r="L92" s="16"/>
      <c r="M92" s="22">
        <f t="shared" ref="M92:M94" si="66">SUM(E92:H92)</f>
        <v>0</v>
      </c>
      <c r="N92" s="19">
        <f>SUM(I92+J92+K92+L92)</f>
        <v>0</v>
      </c>
      <c r="O92" s="9">
        <f t="shared" ref="O92:O94" si="67">SUM(M92:N92)</f>
        <v>0</v>
      </c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1"/>
    </row>
    <row r="93" spans="1:26" ht="12.75" x14ac:dyDescent="0.2">
      <c r="A93" s="99"/>
      <c r="B93" s="99"/>
      <c r="C93" s="8" t="s">
        <v>49</v>
      </c>
      <c r="D93" s="9" t="s">
        <v>12</v>
      </c>
      <c r="E93" s="11"/>
      <c r="F93" s="11"/>
      <c r="G93" s="11"/>
      <c r="H93" s="11"/>
      <c r="I93" s="14">
        <v>6</v>
      </c>
      <c r="J93" s="14">
        <v>10</v>
      </c>
      <c r="K93" s="14">
        <v>2</v>
      </c>
      <c r="L93" s="14">
        <v>2</v>
      </c>
      <c r="M93" s="22">
        <f t="shared" si="66"/>
        <v>0</v>
      </c>
      <c r="N93" s="23">
        <f t="shared" ref="N93:N94" si="68">SUM(I93:L93)</f>
        <v>20</v>
      </c>
      <c r="O93" s="9">
        <f t="shared" si="67"/>
        <v>20</v>
      </c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1"/>
    </row>
    <row r="94" spans="1:26" ht="12.75" x14ac:dyDescent="0.2">
      <c r="A94" s="99"/>
      <c r="B94" s="99"/>
      <c r="C94" s="8" t="s">
        <v>49</v>
      </c>
      <c r="D94" s="9" t="s">
        <v>13</v>
      </c>
      <c r="E94" s="11">
        <v>2</v>
      </c>
      <c r="F94" s="11">
        <v>5</v>
      </c>
      <c r="G94" s="11">
        <v>2</v>
      </c>
      <c r="H94" s="11">
        <v>8</v>
      </c>
      <c r="I94" s="14"/>
      <c r="J94" s="14">
        <v>3</v>
      </c>
      <c r="K94" s="14">
        <v>10</v>
      </c>
      <c r="L94" s="14">
        <v>4</v>
      </c>
      <c r="M94" s="22">
        <f t="shared" si="66"/>
        <v>17</v>
      </c>
      <c r="N94" s="23">
        <f t="shared" si="68"/>
        <v>17</v>
      </c>
      <c r="O94" s="9">
        <f t="shared" si="67"/>
        <v>34</v>
      </c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1"/>
    </row>
    <row r="95" spans="1:26" ht="12.75" x14ac:dyDescent="0.2">
      <c r="A95" s="100"/>
      <c r="B95" s="100"/>
      <c r="C95" s="101" t="s">
        <v>50</v>
      </c>
      <c r="D95" s="100"/>
      <c r="E95" s="22">
        <f t="shared" ref="E95:O95" si="69">SUM(E92:E94)</f>
        <v>2</v>
      </c>
      <c r="F95" s="22">
        <f t="shared" si="69"/>
        <v>5</v>
      </c>
      <c r="G95" s="22">
        <f t="shared" si="69"/>
        <v>2</v>
      </c>
      <c r="H95" s="22">
        <f t="shared" si="69"/>
        <v>8</v>
      </c>
      <c r="I95" s="23">
        <f t="shared" si="69"/>
        <v>6</v>
      </c>
      <c r="J95" s="23">
        <f t="shared" si="69"/>
        <v>13</v>
      </c>
      <c r="K95" s="23">
        <f t="shared" si="69"/>
        <v>12</v>
      </c>
      <c r="L95" s="23">
        <f t="shared" si="69"/>
        <v>6</v>
      </c>
      <c r="M95" s="22">
        <f t="shared" si="69"/>
        <v>17</v>
      </c>
      <c r="N95" s="23">
        <f t="shared" si="69"/>
        <v>37</v>
      </c>
      <c r="O95" s="9">
        <f t="shared" si="69"/>
        <v>54</v>
      </c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1"/>
    </row>
    <row r="96" spans="1:26" ht="12.75" x14ac:dyDescent="0.2">
      <c r="A96" s="32"/>
      <c r="B96" s="32"/>
      <c r="C96" s="32"/>
      <c r="D96" s="32"/>
      <c r="E96" s="33"/>
      <c r="F96" s="33"/>
      <c r="G96" s="33"/>
      <c r="H96" s="33"/>
      <c r="I96" s="33"/>
      <c r="J96" s="33"/>
      <c r="K96" s="33"/>
      <c r="L96" s="33"/>
      <c r="M96" s="32"/>
      <c r="N96" s="32"/>
      <c r="O96" s="32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1"/>
    </row>
    <row r="97" spans="1:26" ht="12.75" x14ac:dyDescent="0.2">
      <c r="A97" s="98" t="s">
        <v>8</v>
      </c>
      <c r="B97" s="98" t="s">
        <v>43</v>
      </c>
      <c r="C97" s="8" t="s">
        <v>22</v>
      </c>
      <c r="D97" s="9" t="s">
        <v>11</v>
      </c>
      <c r="E97" s="11">
        <v>8</v>
      </c>
      <c r="F97" s="11">
        <v>2</v>
      </c>
      <c r="G97" s="13"/>
      <c r="H97" s="13"/>
      <c r="I97" s="14"/>
      <c r="J97" s="14"/>
      <c r="K97" s="16"/>
      <c r="L97" s="16"/>
      <c r="M97" s="22">
        <f t="shared" ref="M97:M99" si="70">SUM(E97:H97)</f>
        <v>10</v>
      </c>
      <c r="N97" s="19">
        <f>SUM(I97+J97+K97+L97)</f>
        <v>0</v>
      </c>
      <c r="O97" s="9">
        <f t="shared" ref="O97:O99" si="71">SUM(M97:N97)</f>
        <v>10</v>
      </c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1"/>
    </row>
    <row r="98" spans="1:26" ht="12.75" x14ac:dyDescent="0.2">
      <c r="A98" s="99"/>
      <c r="B98" s="99"/>
      <c r="C98" s="8" t="s">
        <v>22</v>
      </c>
      <c r="D98" s="9" t="s">
        <v>12</v>
      </c>
      <c r="E98" s="11">
        <v>4</v>
      </c>
      <c r="F98" s="11">
        <v>2</v>
      </c>
      <c r="G98" s="11">
        <v>5</v>
      </c>
      <c r="H98" s="11"/>
      <c r="I98" s="14"/>
      <c r="J98" s="14"/>
      <c r="K98" s="14"/>
      <c r="L98" s="28"/>
      <c r="M98" s="22">
        <f t="shared" si="70"/>
        <v>11</v>
      </c>
      <c r="N98" s="23">
        <f t="shared" ref="N98:N99" si="72">SUM(I98:L98)</f>
        <v>0</v>
      </c>
      <c r="O98" s="9">
        <f t="shared" si="71"/>
        <v>11</v>
      </c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1"/>
    </row>
    <row r="99" spans="1:26" ht="12.75" x14ac:dyDescent="0.2">
      <c r="A99" s="99"/>
      <c r="B99" s="99"/>
      <c r="C99" s="8" t="s">
        <v>22</v>
      </c>
      <c r="D99" s="9" t="s">
        <v>13</v>
      </c>
      <c r="E99" s="11">
        <v>1</v>
      </c>
      <c r="F99" s="11">
        <v>1</v>
      </c>
      <c r="G99" s="11">
        <v>8</v>
      </c>
      <c r="H99" s="11">
        <v>1</v>
      </c>
      <c r="I99" s="14"/>
      <c r="J99" s="14"/>
      <c r="K99" s="14"/>
      <c r="L99" s="14"/>
      <c r="M99" s="22">
        <f t="shared" si="70"/>
        <v>11</v>
      </c>
      <c r="N99" s="23">
        <f t="shared" si="72"/>
        <v>0</v>
      </c>
      <c r="O99" s="9">
        <f t="shared" si="71"/>
        <v>11</v>
      </c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1"/>
    </row>
    <row r="100" spans="1:26" ht="12.75" x14ac:dyDescent="0.2">
      <c r="A100" s="100"/>
      <c r="B100" s="100"/>
      <c r="C100" s="101" t="s">
        <v>23</v>
      </c>
      <c r="D100" s="100"/>
      <c r="E100" s="22">
        <f t="shared" ref="E100:H100" si="73">SUM(E97:E99)</f>
        <v>13</v>
      </c>
      <c r="F100" s="22">
        <f t="shared" si="73"/>
        <v>5</v>
      </c>
      <c r="G100" s="22">
        <f t="shared" si="73"/>
        <v>13</v>
      </c>
      <c r="H100" s="22">
        <f t="shared" si="73"/>
        <v>1</v>
      </c>
      <c r="I100" s="23"/>
      <c r="J100" s="23"/>
      <c r="K100" s="23"/>
      <c r="L100" s="23"/>
      <c r="M100" s="22">
        <f t="shared" ref="M100:O100" si="74">SUM(M97:M99)</f>
        <v>32</v>
      </c>
      <c r="N100" s="23">
        <f t="shared" si="74"/>
        <v>0</v>
      </c>
      <c r="O100" s="9">
        <f t="shared" si="74"/>
        <v>32</v>
      </c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1"/>
    </row>
    <row r="101" spans="1:26" ht="12.75" x14ac:dyDescent="0.2">
      <c r="A101" s="32"/>
      <c r="B101" s="32"/>
      <c r="C101" s="24"/>
      <c r="D101" s="24"/>
      <c r="E101" s="26"/>
      <c r="F101" s="26"/>
      <c r="G101" s="26"/>
      <c r="H101" s="26"/>
      <c r="I101" s="26"/>
      <c r="J101" s="26"/>
      <c r="K101" s="26"/>
      <c r="L101" s="26"/>
      <c r="M101" s="24"/>
      <c r="N101" s="24"/>
      <c r="O101" s="24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2">
      <c r="A102" s="1"/>
      <c r="B102" s="52"/>
      <c r="C102" s="53" t="s">
        <v>51</v>
      </c>
      <c r="D102" s="54"/>
      <c r="E102" s="55"/>
      <c r="F102" s="55"/>
      <c r="G102" s="55"/>
      <c r="H102" s="55"/>
      <c r="I102" s="55"/>
      <c r="J102" s="55"/>
      <c r="K102" s="55"/>
      <c r="L102" s="55"/>
      <c r="M102" s="56"/>
      <c r="N102" s="56"/>
      <c r="O102" s="56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2">
      <c r="A103" s="1"/>
      <c r="B103" s="52"/>
      <c r="C103" s="3"/>
      <c r="D103" s="57" t="s">
        <v>9</v>
      </c>
      <c r="E103" s="22">
        <f>SUM(I110,E11,E16,E41)</f>
        <v>44</v>
      </c>
      <c r="F103" s="31">
        <f>SUM(F11,F16,F41,F46)</f>
        <v>52</v>
      </c>
      <c r="G103" s="31">
        <f t="shared" ref="G103:H103" si="75">SUM(G11,G16,G41)</f>
        <v>24</v>
      </c>
      <c r="H103" s="31">
        <f t="shared" si="75"/>
        <v>36</v>
      </c>
      <c r="I103" s="65">
        <f>SUM(I11,I21,I26,I31,I36,I41,I46)</f>
        <v>46</v>
      </c>
      <c r="J103" s="65">
        <f t="shared" ref="J103:L103" si="76">SUM(J11,J16,J21,J26,J31,J36,J41,J46)</f>
        <v>50</v>
      </c>
      <c r="K103" s="65">
        <f t="shared" si="76"/>
        <v>41</v>
      </c>
      <c r="L103" s="65">
        <f t="shared" si="76"/>
        <v>38</v>
      </c>
      <c r="M103" s="65">
        <f>SUM(M11,M16,M41,M53,M58,M70,M90,M95,M100)</f>
        <v>353</v>
      </c>
      <c r="N103" s="65">
        <f>SUM(N11,N16,N21,N26,N31,N36,N41,N46,N53,N58,N80,N90,N95,N70)</f>
        <v>400</v>
      </c>
      <c r="O103" s="65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2">
      <c r="A104" s="1"/>
      <c r="B104" s="52"/>
      <c r="C104" s="3"/>
      <c r="D104" s="57" t="s">
        <v>37</v>
      </c>
      <c r="E104" s="31">
        <f t="shared" ref="E104:H104" si="77">SUM(E53,E58)</f>
        <v>33</v>
      </c>
      <c r="F104" s="31">
        <f t="shared" si="77"/>
        <v>23</v>
      </c>
      <c r="G104" s="31">
        <f t="shared" si="77"/>
        <v>23</v>
      </c>
      <c r="H104" s="31">
        <f t="shared" si="77"/>
        <v>15</v>
      </c>
      <c r="I104" s="65">
        <f>SUM(J11,J16,J21,J26,J31,J36,J41,J46)</f>
        <v>50</v>
      </c>
      <c r="J104" s="65">
        <f>SUM(J53,J58)</f>
        <v>33</v>
      </c>
      <c r="K104" s="65">
        <f>SUM(L53,L58)</f>
        <v>11</v>
      </c>
      <c r="L104" s="65">
        <f>SUM(L53,L58)</f>
        <v>11</v>
      </c>
      <c r="M104" s="65"/>
      <c r="N104" s="65"/>
      <c r="O104" s="65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2">
      <c r="A105" s="1"/>
      <c r="B105" s="52"/>
      <c r="C105" s="3"/>
      <c r="D105" s="57" t="s">
        <v>40</v>
      </c>
      <c r="E105" s="31">
        <f>SUM(E70,E74,E85,E90,E95,E100)</f>
        <v>31</v>
      </c>
      <c r="F105" s="31">
        <f>SUM(F70,F85,F90,F95,F100)</f>
        <v>30</v>
      </c>
      <c r="G105" s="31">
        <f>SUM(G70,G74,G85,G90,G95,G100)</f>
        <v>36</v>
      </c>
      <c r="H105" s="31">
        <f>SUM(H70,H85,H95,H100)</f>
        <v>21</v>
      </c>
      <c r="I105" s="65">
        <f>SUM(I70,I80,I90,I95)</f>
        <v>29</v>
      </c>
      <c r="J105" s="65">
        <f t="shared" ref="J105:K105" si="78">SUM(J80,J90,J95)</f>
        <v>41</v>
      </c>
      <c r="K105" s="65">
        <f t="shared" si="78"/>
        <v>31</v>
      </c>
      <c r="L105" s="65">
        <f>SUM(L53,L58)</f>
        <v>11</v>
      </c>
      <c r="M105" s="65"/>
      <c r="N105" s="65"/>
      <c r="O105" s="65"/>
      <c r="P105" s="3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2">
      <c r="A106" s="25"/>
      <c r="B106" s="25"/>
      <c r="C106" s="25"/>
      <c r="D106" s="25"/>
      <c r="E106" s="27"/>
      <c r="F106" s="27"/>
      <c r="G106" s="27"/>
      <c r="H106" s="27"/>
      <c r="I106" s="27"/>
      <c r="J106" s="27"/>
      <c r="K106" s="27"/>
      <c r="L106" s="27"/>
      <c r="M106" s="25"/>
      <c r="N106" s="58"/>
      <c r="O106" s="65">
        <f>SUM(O8:O100)</f>
        <v>1542</v>
      </c>
      <c r="P106" s="60" t="s">
        <v>7</v>
      </c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2">
      <c r="A107" s="1"/>
      <c r="B107" s="1"/>
      <c r="C107" s="61" t="s">
        <v>52</v>
      </c>
      <c r="D107" s="1"/>
      <c r="E107" s="62"/>
      <c r="F107" s="62"/>
      <c r="G107" s="62"/>
      <c r="H107" s="62"/>
      <c r="I107" s="62"/>
      <c r="J107" s="62"/>
      <c r="K107" s="62"/>
      <c r="L107" s="62"/>
      <c r="M107" s="63"/>
      <c r="N107" s="63"/>
      <c r="O107" s="63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2">
      <c r="A108" s="1"/>
      <c r="B108" s="1"/>
      <c r="C108" s="1"/>
      <c r="D108" s="1"/>
      <c r="E108" s="27"/>
      <c r="F108" s="27"/>
      <c r="G108" s="27"/>
      <c r="H108" s="27"/>
      <c r="I108" s="27"/>
      <c r="J108" s="27"/>
      <c r="K108" s="27"/>
      <c r="L108" s="27"/>
      <c r="M108" s="63"/>
      <c r="N108" s="63"/>
      <c r="O108" s="63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2">
      <c r="A109" s="1"/>
      <c r="B109" s="1"/>
      <c r="C109" s="64" t="s">
        <v>53</v>
      </c>
      <c r="D109" s="1"/>
      <c r="E109" s="2"/>
      <c r="F109" s="2"/>
      <c r="G109" s="2"/>
      <c r="H109" s="2"/>
      <c r="I109" s="2"/>
      <c r="J109" s="2"/>
      <c r="K109" s="2"/>
      <c r="L109" s="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2">
      <c r="A110" s="1"/>
      <c r="B110" s="1"/>
      <c r="C110" s="1"/>
      <c r="D110" s="1"/>
      <c r="E110" s="2"/>
      <c r="F110" s="2"/>
      <c r="G110" s="2"/>
      <c r="H110" s="2"/>
      <c r="I110" s="2"/>
      <c r="J110" s="2"/>
      <c r="K110" s="2"/>
      <c r="L110" s="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2">
      <c r="A111" s="1"/>
      <c r="B111" s="1"/>
      <c r="C111" s="1"/>
      <c r="D111" s="1"/>
      <c r="E111" s="2"/>
      <c r="F111" s="2"/>
      <c r="G111" s="2"/>
      <c r="H111" s="2"/>
      <c r="I111" s="2"/>
      <c r="J111" s="2"/>
      <c r="K111" s="2"/>
      <c r="L111" s="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2">
      <c r="A112" s="1"/>
      <c r="B112" s="1"/>
      <c r="C112" s="1"/>
      <c r="D112" s="1"/>
      <c r="E112" s="2"/>
      <c r="F112" s="2"/>
      <c r="G112" s="2"/>
      <c r="H112" s="2"/>
      <c r="I112" s="2"/>
      <c r="J112" s="2"/>
      <c r="K112" s="2"/>
      <c r="L112" s="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2">
      <c r="A113" s="1"/>
      <c r="B113" s="1"/>
      <c r="C113" s="1"/>
      <c r="D113" s="1"/>
      <c r="E113" s="2"/>
      <c r="F113" s="2"/>
      <c r="G113" s="2"/>
      <c r="H113" s="2"/>
      <c r="I113" s="2"/>
      <c r="J113" s="2"/>
      <c r="K113" s="2"/>
      <c r="L113" s="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2">
      <c r="A114" s="1"/>
      <c r="B114" s="1"/>
      <c r="C114" s="1"/>
      <c r="D114" s="1"/>
      <c r="E114" s="2"/>
      <c r="F114" s="2"/>
      <c r="G114" s="2"/>
      <c r="H114" s="2"/>
      <c r="I114" s="2"/>
      <c r="J114" s="2"/>
      <c r="K114" s="2"/>
      <c r="L114" s="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2">
      <c r="A115" s="1"/>
      <c r="B115" s="1"/>
      <c r="C115" s="1"/>
      <c r="D115" s="1"/>
      <c r="E115" s="2"/>
      <c r="F115" s="2"/>
      <c r="G115" s="2"/>
      <c r="H115" s="2"/>
      <c r="I115" s="2"/>
      <c r="J115" s="2"/>
      <c r="K115" s="2"/>
      <c r="L115" s="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2">
      <c r="A116" s="1"/>
      <c r="B116" s="1"/>
      <c r="C116" s="1"/>
      <c r="D116" s="1"/>
      <c r="E116" s="2"/>
      <c r="F116" s="2"/>
      <c r="G116" s="2"/>
      <c r="H116" s="2"/>
      <c r="I116" s="2"/>
      <c r="J116" s="2"/>
      <c r="K116" s="2"/>
      <c r="L116" s="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2">
      <c r="A117" s="1"/>
      <c r="B117" s="1"/>
      <c r="C117" s="1"/>
      <c r="D117" s="1"/>
      <c r="E117" s="2"/>
      <c r="F117" s="2"/>
      <c r="G117" s="2"/>
      <c r="H117" s="2"/>
      <c r="I117" s="2"/>
      <c r="J117" s="2"/>
      <c r="K117" s="2"/>
      <c r="L117" s="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2">
      <c r="A118" s="1"/>
      <c r="B118" s="1"/>
      <c r="C118" s="1"/>
      <c r="D118" s="1"/>
      <c r="E118" s="2"/>
      <c r="F118" s="2"/>
      <c r="G118" s="2"/>
      <c r="H118" s="2"/>
      <c r="I118" s="2"/>
      <c r="J118" s="2"/>
      <c r="K118" s="2"/>
      <c r="L118" s="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2">
      <c r="A119" s="1"/>
      <c r="B119" s="1"/>
      <c r="C119" s="1"/>
      <c r="D119" s="1"/>
      <c r="E119" s="2"/>
      <c r="F119" s="2"/>
      <c r="G119" s="2"/>
      <c r="H119" s="2"/>
      <c r="I119" s="2"/>
      <c r="J119" s="2"/>
      <c r="K119" s="2"/>
      <c r="L119" s="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2">
      <c r="A120" s="1"/>
      <c r="B120" s="1"/>
      <c r="C120" s="1"/>
      <c r="D120" s="1"/>
      <c r="E120" s="2"/>
      <c r="F120" s="2"/>
      <c r="G120" s="2"/>
      <c r="H120" s="2"/>
      <c r="I120" s="2"/>
      <c r="J120" s="2"/>
      <c r="K120" s="2"/>
      <c r="L120" s="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2">
      <c r="A121" s="1"/>
      <c r="B121" s="1"/>
      <c r="C121" s="1"/>
      <c r="D121" s="1"/>
      <c r="E121" s="2"/>
      <c r="F121" s="2"/>
      <c r="G121" s="2"/>
      <c r="H121" s="2"/>
      <c r="I121" s="2"/>
      <c r="J121" s="2"/>
      <c r="K121" s="2"/>
      <c r="L121" s="2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2">
      <c r="A122" s="1"/>
      <c r="B122" s="1"/>
      <c r="C122" s="1"/>
      <c r="D122" s="1"/>
      <c r="E122" s="2"/>
      <c r="F122" s="2"/>
      <c r="G122" s="2"/>
      <c r="H122" s="2"/>
      <c r="I122" s="2"/>
      <c r="J122" s="2"/>
      <c r="K122" s="2"/>
      <c r="L122" s="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2">
      <c r="A123" s="1"/>
      <c r="B123" s="1"/>
      <c r="C123" s="1"/>
      <c r="D123" s="1"/>
      <c r="E123" s="2"/>
      <c r="F123" s="2"/>
      <c r="G123" s="2"/>
      <c r="H123" s="2"/>
      <c r="I123" s="2"/>
      <c r="J123" s="2"/>
      <c r="K123" s="2"/>
      <c r="L123" s="2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2">
      <c r="A124" s="1"/>
      <c r="B124" s="1"/>
      <c r="C124" s="1"/>
      <c r="D124" s="1"/>
      <c r="E124" s="2"/>
      <c r="F124" s="2"/>
      <c r="G124" s="2"/>
      <c r="H124" s="2"/>
      <c r="I124" s="2"/>
      <c r="J124" s="2"/>
      <c r="K124" s="2"/>
      <c r="L124" s="2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2">
      <c r="A125" s="1"/>
      <c r="B125" s="1"/>
      <c r="C125" s="1"/>
      <c r="D125" s="1"/>
      <c r="E125" s="2"/>
      <c r="F125" s="2"/>
      <c r="G125" s="2"/>
      <c r="H125" s="2"/>
      <c r="I125" s="2"/>
      <c r="J125" s="2"/>
      <c r="K125" s="2"/>
      <c r="L125" s="2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2">
      <c r="A126" s="1"/>
      <c r="B126" s="1"/>
      <c r="C126" s="1"/>
      <c r="D126" s="1"/>
      <c r="E126" s="2"/>
      <c r="F126" s="2"/>
      <c r="G126" s="2"/>
      <c r="H126" s="2"/>
      <c r="I126" s="2"/>
      <c r="J126" s="2"/>
      <c r="K126" s="2"/>
      <c r="L126" s="2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2">
      <c r="A127" s="1"/>
      <c r="B127" s="1"/>
      <c r="C127" s="1"/>
      <c r="D127" s="1"/>
      <c r="E127" s="2"/>
      <c r="F127" s="2"/>
      <c r="G127" s="2"/>
      <c r="H127" s="2"/>
      <c r="I127" s="2"/>
      <c r="J127" s="2"/>
      <c r="K127" s="2"/>
      <c r="L127" s="2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2">
      <c r="A128" s="1"/>
      <c r="B128" s="1"/>
      <c r="C128" s="1"/>
      <c r="D128" s="1"/>
      <c r="E128" s="2"/>
      <c r="F128" s="2"/>
      <c r="G128" s="2"/>
      <c r="H128" s="2"/>
      <c r="I128" s="2"/>
      <c r="J128" s="2"/>
      <c r="K128" s="2"/>
      <c r="L128" s="2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2">
      <c r="A129" s="1"/>
      <c r="B129" s="1"/>
      <c r="C129" s="1"/>
      <c r="D129" s="1"/>
      <c r="E129" s="2"/>
      <c r="F129" s="2"/>
      <c r="G129" s="2"/>
      <c r="H129" s="2"/>
      <c r="I129" s="2"/>
      <c r="J129" s="2"/>
      <c r="K129" s="2"/>
      <c r="L129" s="2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2">
      <c r="A130" s="1"/>
      <c r="B130" s="1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2">
      <c r="A131" s="1"/>
      <c r="B131" s="1"/>
      <c r="C131" s="1"/>
      <c r="D131" s="1"/>
      <c r="E131" s="2"/>
      <c r="F131" s="2"/>
      <c r="G131" s="2"/>
      <c r="H131" s="2"/>
      <c r="I131" s="2"/>
      <c r="J131" s="2"/>
      <c r="K131" s="2"/>
      <c r="L131" s="2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2">
      <c r="A132" s="1"/>
      <c r="B132" s="1"/>
      <c r="C132" s="1"/>
      <c r="D132" s="1"/>
      <c r="E132" s="2"/>
      <c r="F132" s="2"/>
      <c r="G132" s="2"/>
      <c r="H132" s="2"/>
      <c r="I132" s="2"/>
      <c r="J132" s="2"/>
      <c r="K132" s="2"/>
      <c r="L132" s="2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2">
      <c r="A133" s="1"/>
      <c r="B133" s="1"/>
      <c r="C133" s="1"/>
      <c r="D133" s="1"/>
      <c r="E133" s="2"/>
      <c r="F133" s="2"/>
      <c r="G133" s="2"/>
      <c r="H133" s="2"/>
      <c r="I133" s="2"/>
      <c r="J133" s="2"/>
      <c r="K133" s="2"/>
      <c r="L133" s="2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2">
      <c r="A134" s="1"/>
      <c r="B134" s="1"/>
      <c r="C134" s="1"/>
      <c r="D134" s="1"/>
      <c r="E134" s="2"/>
      <c r="F134" s="2"/>
      <c r="G134" s="2"/>
      <c r="H134" s="2"/>
      <c r="I134" s="2"/>
      <c r="J134" s="2"/>
      <c r="K134" s="2"/>
      <c r="L134" s="2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2">
      <c r="A135" s="1"/>
      <c r="B135" s="1"/>
      <c r="C135" s="1"/>
      <c r="D135" s="1"/>
      <c r="E135" s="2"/>
      <c r="F135" s="2"/>
      <c r="G135" s="2"/>
      <c r="H135" s="2"/>
      <c r="I135" s="2"/>
      <c r="J135" s="2"/>
      <c r="K135" s="2"/>
      <c r="L135" s="2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2">
      <c r="A136" s="1"/>
      <c r="B136" s="1"/>
      <c r="C136" s="1"/>
      <c r="D136" s="1"/>
      <c r="E136" s="2"/>
      <c r="F136" s="2"/>
      <c r="G136" s="2"/>
      <c r="H136" s="2"/>
      <c r="I136" s="2"/>
      <c r="J136" s="2"/>
      <c r="K136" s="2"/>
      <c r="L136" s="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2">
      <c r="A137" s="1"/>
      <c r="B137" s="1"/>
      <c r="C137" s="1"/>
      <c r="D137" s="1"/>
      <c r="E137" s="2"/>
      <c r="F137" s="2"/>
      <c r="G137" s="2"/>
      <c r="H137" s="2"/>
      <c r="I137" s="2"/>
      <c r="J137" s="2"/>
      <c r="K137" s="2"/>
      <c r="L137" s="2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2">
      <c r="A138" s="1"/>
      <c r="B138" s="1"/>
      <c r="C138" s="1"/>
      <c r="D138" s="1"/>
      <c r="E138" s="2"/>
      <c r="F138" s="2"/>
      <c r="G138" s="2"/>
      <c r="H138" s="2"/>
      <c r="I138" s="2"/>
      <c r="J138" s="2"/>
      <c r="K138" s="2"/>
      <c r="L138" s="2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2">
      <c r="A139" s="1"/>
      <c r="B139" s="1"/>
      <c r="C139" s="1"/>
      <c r="D139" s="1"/>
      <c r="E139" s="2"/>
      <c r="F139" s="2"/>
      <c r="G139" s="2"/>
      <c r="H139" s="2"/>
      <c r="I139" s="2"/>
      <c r="J139" s="2"/>
      <c r="K139" s="2"/>
      <c r="L139" s="2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2">
      <c r="A140" s="1"/>
      <c r="B140" s="1"/>
      <c r="C140" s="1"/>
      <c r="D140" s="1"/>
      <c r="E140" s="2"/>
      <c r="F140" s="2"/>
      <c r="G140" s="2"/>
      <c r="H140" s="2"/>
      <c r="I140" s="2"/>
      <c r="J140" s="2"/>
      <c r="K140" s="2"/>
      <c r="L140" s="2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2">
      <c r="A141" s="1"/>
      <c r="B141" s="1"/>
      <c r="C141" s="1"/>
      <c r="D141" s="1"/>
      <c r="E141" s="2"/>
      <c r="F141" s="2"/>
      <c r="G141" s="2"/>
      <c r="H141" s="2"/>
      <c r="I141" s="2"/>
      <c r="J141" s="2"/>
      <c r="K141" s="2"/>
      <c r="L141" s="2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2">
      <c r="A142" s="1"/>
      <c r="B142" s="1"/>
      <c r="C142" s="1"/>
      <c r="D142" s="1"/>
      <c r="E142" s="2"/>
      <c r="F142" s="2"/>
      <c r="G142" s="2"/>
      <c r="H142" s="2"/>
      <c r="I142" s="2"/>
      <c r="J142" s="2"/>
      <c r="K142" s="2"/>
      <c r="L142" s="2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2">
      <c r="A143" s="1"/>
      <c r="B143" s="1"/>
      <c r="C143" s="1"/>
      <c r="D143" s="1"/>
      <c r="E143" s="2"/>
      <c r="F143" s="2"/>
      <c r="G143" s="2"/>
      <c r="H143" s="2"/>
      <c r="I143" s="2"/>
      <c r="J143" s="2"/>
      <c r="K143" s="2"/>
      <c r="L143" s="2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2">
      <c r="A144" s="1"/>
      <c r="B144" s="1"/>
      <c r="C144" s="1"/>
      <c r="D144" s="1"/>
      <c r="E144" s="2"/>
      <c r="F144" s="2"/>
      <c r="G144" s="2"/>
      <c r="H144" s="2"/>
      <c r="I144" s="2"/>
      <c r="J144" s="2"/>
      <c r="K144" s="2"/>
      <c r="L144" s="2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2">
      <c r="A145" s="1"/>
      <c r="B145" s="1"/>
      <c r="C145" s="1"/>
      <c r="D145" s="1"/>
      <c r="E145" s="2"/>
      <c r="F145" s="2"/>
      <c r="G145" s="2"/>
      <c r="H145" s="2"/>
      <c r="I145" s="2"/>
      <c r="J145" s="2"/>
      <c r="K145" s="2"/>
      <c r="L145" s="2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2">
      <c r="A146" s="1"/>
      <c r="B146" s="1"/>
      <c r="C146" s="1"/>
      <c r="D146" s="1"/>
      <c r="E146" s="2"/>
      <c r="F146" s="2"/>
      <c r="G146" s="2"/>
      <c r="H146" s="2"/>
      <c r="I146" s="2"/>
      <c r="J146" s="2"/>
      <c r="K146" s="2"/>
      <c r="L146" s="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2">
      <c r="A147" s="1"/>
      <c r="B147" s="1"/>
      <c r="C147" s="1"/>
      <c r="D147" s="1"/>
      <c r="E147" s="2"/>
      <c r="F147" s="2"/>
      <c r="G147" s="2"/>
      <c r="H147" s="2"/>
      <c r="I147" s="2"/>
      <c r="J147" s="2"/>
      <c r="K147" s="2"/>
      <c r="L147" s="2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2">
      <c r="A148" s="1"/>
      <c r="B148" s="1"/>
      <c r="C148" s="1"/>
      <c r="D148" s="1"/>
      <c r="E148" s="2"/>
      <c r="F148" s="2"/>
      <c r="G148" s="2"/>
      <c r="H148" s="2"/>
      <c r="I148" s="2"/>
      <c r="J148" s="2"/>
      <c r="K148" s="2"/>
      <c r="L148" s="2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2">
      <c r="A149" s="1"/>
      <c r="B149" s="1"/>
      <c r="C149" s="1"/>
      <c r="D149" s="1"/>
      <c r="E149" s="2"/>
      <c r="F149" s="2"/>
      <c r="G149" s="2"/>
      <c r="H149" s="2"/>
      <c r="I149" s="2"/>
      <c r="J149" s="2"/>
      <c r="K149" s="2"/>
      <c r="L149" s="2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2">
      <c r="A150" s="1"/>
      <c r="B150" s="1"/>
      <c r="C150" s="1"/>
      <c r="D150" s="1"/>
      <c r="E150" s="2"/>
      <c r="F150" s="2"/>
      <c r="G150" s="2"/>
      <c r="H150" s="2"/>
      <c r="I150" s="2"/>
      <c r="J150" s="2"/>
      <c r="K150" s="2"/>
      <c r="L150" s="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2">
      <c r="A151" s="1"/>
      <c r="B151" s="1"/>
      <c r="C151" s="1"/>
      <c r="D151" s="1"/>
      <c r="E151" s="2"/>
      <c r="F151" s="2"/>
      <c r="G151" s="2"/>
      <c r="H151" s="2"/>
      <c r="I151" s="2"/>
      <c r="J151" s="2"/>
      <c r="K151" s="2"/>
      <c r="L151" s="2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2">
      <c r="A152" s="1"/>
      <c r="B152" s="1"/>
      <c r="C152" s="1"/>
      <c r="D152" s="1"/>
      <c r="E152" s="2"/>
      <c r="F152" s="2"/>
      <c r="G152" s="2"/>
      <c r="H152" s="2"/>
      <c r="I152" s="2"/>
      <c r="J152" s="2"/>
      <c r="K152" s="2"/>
      <c r="L152" s="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2">
      <c r="A153" s="1"/>
      <c r="B153" s="1"/>
      <c r="C153" s="1"/>
      <c r="D153" s="1"/>
      <c r="E153" s="2"/>
      <c r="F153" s="2"/>
      <c r="G153" s="2"/>
      <c r="H153" s="2"/>
      <c r="I153" s="2"/>
      <c r="J153" s="2"/>
      <c r="K153" s="2"/>
      <c r="L153" s="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2">
      <c r="A154" s="1"/>
      <c r="B154" s="1"/>
      <c r="C154" s="1"/>
      <c r="D154" s="1"/>
      <c r="E154" s="2"/>
      <c r="F154" s="2"/>
      <c r="G154" s="2"/>
      <c r="H154" s="2"/>
      <c r="I154" s="2"/>
      <c r="J154" s="2"/>
      <c r="K154" s="2"/>
      <c r="L154" s="2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2">
      <c r="A155" s="1"/>
      <c r="B155" s="1"/>
      <c r="C155" s="1"/>
      <c r="D155" s="1"/>
      <c r="E155" s="2"/>
      <c r="F155" s="2"/>
      <c r="G155" s="2"/>
      <c r="H155" s="2"/>
      <c r="I155" s="2"/>
      <c r="J155" s="2"/>
      <c r="K155" s="2"/>
      <c r="L155" s="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2">
      <c r="A156" s="1"/>
      <c r="B156" s="1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2">
      <c r="A157" s="1"/>
      <c r="B157" s="1"/>
      <c r="C157" s="1"/>
      <c r="D157" s="1"/>
      <c r="E157" s="2"/>
      <c r="F157" s="2"/>
      <c r="G157" s="2"/>
      <c r="H157" s="2"/>
      <c r="I157" s="2"/>
      <c r="J157" s="2"/>
      <c r="K157" s="2"/>
      <c r="L157" s="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2">
      <c r="A158" s="1"/>
      <c r="B158" s="1"/>
      <c r="C158" s="1"/>
      <c r="D158" s="1"/>
      <c r="E158" s="2"/>
      <c r="F158" s="2"/>
      <c r="G158" s="2"/>
      <c r="H158" s="2"/>
      <c r="I158" s="2"/>
      <c r="J158" s="2"/>
      <c r="K158" s="2"/>
      <c r="L158" s="2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2">
      <c r="A159" s="1"/>
      <c r="B159" s="1"/>
      <c r="C159" s="1"/>
      <c r="D159" s="1"/>
      <c r="E159" s="2"/>
      <c r="F159" s="2"/>
      <c r="G159" s="2"/>
      <c r="H159" s="2"/>
      <c r="I159" s="2"/>
      <c r="J159" s="2"/>
      <c r="K159" s="2"/>
      <c r="L159" s="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2">
      <c r="A160" s="1"/>
      <c r="B160" s="1"/>
      <c r="C160" s="1"/>
      <c r="D160" s="1"/>
      <c r="E160" s="2"/>
      <c r="F160" s="2"/>
      <c r="G160" s="2"/>
      <c r="H160" s="2"/>
      <c r="I160" s="2"/>
      <c r="J160" s="2"/>
      <c r="K160" s="2"/>
      <c r="L160" s="2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2">
      <c r="A161" s="1"/>
      <c r="B161" s="1"/>
      <c r="C161" s="1"/>
      <c r="D161" s="1"/>
      <c r="E161" s="2"/>
      <c r="F161" s="2"/>
      <c r="G161" s="2"/>
      <c r="H161" s="2"/>
      <c r="I161" s="2"/>
      <c r="J161" s="2"/>
      <c r="K161" s="2"/>
      <c r="L161" s="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2">
      <c r="A162" s="1"/>
      <c r="B162" s="1"/>
      <c r="C162" s="1"/>
      <c r="D162" s="1"/>
      <c r="E162" s="2"/>
      <c r="F162" s="2"/>
      <c r="G162" s="2"/>
      <c r="H162" s="2"/>
      <c r="I162" s="2"/>
      <c r="J162" s="2"/>
      <c r="K162" s="2"/>
      <c r="L162" s="2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2">
      <c r="A163" s="1"/>
      <c r="B163" s="1"/>
      <c r="C163" s="1"/>
      <c r="D163" s="1"/>
      <c r="E163" s="2"/>
      <c r="F163" s="2"/>
      <c r="G163" s="2"/>
      <c r="H163" s="2"/>
      <c r="I163" s="2"/>
      <c r="J163" s="2"/>
      <c r="K163" s="2"/>
      <c r="L163" s="2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2">
      <c r="A164" s="1"/>
      <c r="B164" s="1"/>
      <c r="C164" s="1"/>
      <c r="D164" s="1"/>
      <c r="E164" s="2"/>
      <c r="F164" s="2"/>
      <c r="G164" s="2"/>
      <c r="H164" s="2"/>
      <c r="I164" s="2"/>
      <c r="J164" s="2"/>
      <c r="K164" s="2"/>
      <c r="L164" s="2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2">
      <c r="A165" s="1"/>
      <c r="B165" s="1"/>
      <c r="C165" s="1"/>
      <c r="D165" s="1"/>
      <c r="E165" s="2"/>
      <c r="F165" s="2"/>
      <c r="G165" s="2"/>
      <c r="H165" s="2"/>
      <c r="I165" s="2"/>
      <c r="J165" s="2"/>
      <c r="K165" s="2"/>
      <c r="L165" s="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2">
      <c r="A166" s="1"/>
      <c r="B166" s="1"/>
      <c r="C166" s="1"/>
      <c r="D166" s="1"/>
      <c r="E166" s="2"/>
      <c r="F166" s="2"/>
      <c r="G166" s="2"/>
      <c r="H166" s="2"/>
      <c r="I166" s="2"/>
      <c r="J166" s="2"/>
      <c r="K166" s="2"/>
      <c r="L166" s="2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2">
      <c r="A167" s="1"/>
      <c r="B167" s="1"/>
      <c r="C167" s="1"/>
      <c r="D167" s="1"/>
      <c r="E167" s="2"/>
      <c r="F167" s="2"/>
      <c r="G167" s="2"/>
      <c r="H167" s="2"/>
      <c r="I167" s="2"/>
      <c r="J167" s="2"/>
      <c r="K167" s="2"/>
      <c r="L167" s="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2">
      <c r="A168" s="1"/>
      <c r="B168" s="1"/>
      <c r="C168" s="1"/>
      <c r="D168" s="1"/>
      <c r="E168" s="2"/>
      <c r="F168" s="2"/>
      <c r="G168" s="2"/>
      <c r="H168" s="2"/>
      <c r="I168" s="2"/>
      <c r="J168" s="2"/>
      <c r="K168" s="2"/>
      <c r="L168" s="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2">
      <c r="A169" s="1"/>
      <c r="B169" s="1"/>
      <c r="C169" s="1"/>
      <c r="D169" s="1"/>
      <c r="E169" s="2"/>
      <c r="F169" s="2"/>
      <c r="G169" s="2"/>
      <c r="H169" s="2"/>
      <c r="I169" s="2"/>
      <c r="J169" s="2"/>
      <c r="K169" s="2"/>
      <c r="L169" s="2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2">
      <c r="A170" s="1"/>
      <c r="B170" s="1"/>
      <c r="C170" s="1"/>
      <c r="D170" s="1"/>
      <c r="E170" s="2"/>
      <c r="F170" s="2"/>
      <c r="G170" s="2"/>
      <c r="H170" s="2"/>
      <c r="I170" s="2"/>
      <c r="J170" s="2"/>
      <c r="K170" s="2"/>
      <c r="L170" s="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2">
      <c r="A171" s="1"/>
      <c r="B171" s="1"/>
      <c r="C171" s="1"/>
      <c r="D171" s="1"/>
      <c r="E171" s="2"/>
      <c r="F171" s="2"/>
      <c r="G171" s="2"/>
      <c r="H171" s="2"/>
      <c r="I171" s="2"/>
      <c r="J171" s="2"/>
      <c r="K171" s="2"/>
      <c r="L171" s="2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2">
      <c r="A172" s="1"/>
      <c r="B172" s="1"/>
      <c r="C172" s="1"/>
      <c r="D172" s="1"/>
      <c r="E172" s="2"/>
      <c r="F172" s="2"/>
      <c r="G172" s="2"/>
      <c r="H172" s="2"/>
      <c r="I172" s="2"/>
      <c r="J172" s="2"/>
      <c r="K172" s="2"/>
      <c r="L172" s="2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2">
      <c r="A173" s="1"/>
      <c r="B173" s="1"/>
      <c r="C173" s="1"/>
      <c r="D173" s="1"/>
      <c r="E173" s="2"/>
      <c r="F173" s="2"/>
      <c r="G173" s="2"/>
      <c r="H173" s="2"/>
      <c r="I173" s="2"/>
      <c r="J173" s="2"/>
      <c r="K173" s="2"/>
      <c r="L173" s="2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2">
      <c r="A174" s="1"/>
      <c r="B174" s="1"/>
      <c r="C174" s="1"/>
      <c r="D174" s="1"/>
      <c r="E174" s="2"/>
      <c r="F174" s="2"/>
      <c r="G174" s="2"/>
      <c r="H174" s="2"/>
      <c r="I174" s="2"/>
      <c r="J174" s="2"/>
      <c r="K174" s="2"/>
      <c r="L174" s="2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2">
      <c r="A175" s="1"/>
      <c r="B175" s="1"/>
      <c r="C175" s="1"/>
      <c r="D175" s="1"/>
      <c r="E175" s="2"/>
      <c r="F175" s="2"/>
      <c r="G175" s="2"/>
      <c r="H175" s="2"/>
      <c r="I175" s="2"/>
      <c r="J175" s="2"/>
      <c r="K175" s="2"/>
      <c r="L175" s="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2">
      <c r="A176" s="1"/>
      <c r="B176" s="1"/>
      <c r="C176" s="1"/>
      <c r="D176" s="1"/>
      <c r="E176" s="2"/>
      <c r="F176" s="2"/>
      <c r="G176" s="2"/>
      <c r="H176" s="2"/>
      <c r="I176" s="2"/>
      <c r="J176" s="2"/>
      <c r="K176" s="2"/>
      <c r="L176" s="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2">
      <c r="A177" s="1"/>
      <c r="B177" s="1"/>
      <c r="C177" s="1"/>
      <c r="D177" s="1"/>
      <c r="E177" s="2"/>
      <c r="F177" s="2"/>
      <c r="G177" s="2"/>
      <c r="H177" s="2"/>
      <c r="I177" s="2"/>
      <c r="J177" s="2"/>
      <c r="K177" s="2"/>
      <c r="L177" s="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2">
      <c r="A178" s="1"/>
      <c r="B178" s="1"/>
      <c r="C178" s="1"/>
      <c r="D178" s="1"/>
      <c r="E178" s="2"/>
      <c r="F178" s="2"/>
      <c r="G178" s="2"/>
      <c r="H178" s="2"/>
      <c r="I178" s="2"/>
      <c r="J178" s="2"/>
      <c r="K178" s="2"/>
      <c r="L178" s="2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2">
      <c r="A179" s="1"/>
      <c r="B179" s="1"/>
      <c r="C179" s="1"/>
      <c r="D179" s="1"/>
      <c r="E179" s="2"/>
      <c r="F179" s="2"/>
      <c r="G179" s="2"/>
      <c r="H179" s="2"/>
      <c r="I179" s="2"/>
      <c r="J179" s="2"/>
      <c r="K179" s="2"/>
      <c r="L179" s="2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2">
      <c r="A180" s="1"/>
      <c r="B180" s="1"/>
      <c r="C180" s="1"/>
      <c r="D180" s="1"/>
      <c r="E180" s="2"/>
      <c r="F180" s="2"/>
      <c r="G180" s="2"/>
      <c r="H180" s="2"/>
      <c r="I180" s="2"/>
      <c r="J180" s="2"/>
      <c r="K180" s="2"/>
      <c r="L180" s="2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2">
      <c r="A181" s="1"/>
      <c r="B181" s="1"/>
      <c r="C181" s="1"/>
      <c r="D181" s="1"/>
      <c r="E181" s="2"/>
      <c r="F181" s="2"/>
      <c r="G181" s="2"/>
      <c r="H181" s="2"/>
      <c r="I181" s="2"/>
      <c r="J181" s="2"/>
      <c r="K181" s="2"/>
      <c r="L181" s="2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2">
      <c r="A182" s="1"/>
      <c r="B182" s="1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2">
      <c r="A183" s="1"/>
      <c r="B183" s="1"/>
      <c r="C183" s="1"/>
      <c r="D183" s="1"/>
      <c r="E183" s="2"/>
      <c r="F183" s="2"/>
      <c r="G183" s="2"/>
      <c r="H183" s="2"/>
      <c r="I183" s="2"/>
      <c r="J183" s="2"/>
      <c r="K183" s="2"/>
      <c r="L183" s="2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2">
      <c r="A184" s="1"/>
      <c r="B184" s="1"/>
      <c r="C184" s="1"/>
      <c r="D184" s="1"/>
      <c r="E184" s="2"/>
      <c r="F184" s="2"/>
      <c r="G184" s="2"/>
      <c r="H184" s="2"/>
      <c r="I184" s="2"/>
      <c r="J184" s="2"/>
      <c r="K184" s="2"/>
      <c r="L184" s="2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2">
      <c r="A185" s="1"/>
      <c r="B185" s="1"/>
      <c r="C185" s="1"/>
      <c r="D185" s="1"/>
      <c r="E185" s="2"/>
      <c r="F185" s="2"/>
      <c r="G185" s="2"/>
      <c r="H185" s="2"/>
      <c r="I185" s="2"/>
      <c r="J185" s="2"/>
      <c r="K185" s="2"/>
      <c r="L185" s="2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2">
      <c r="A186" s="1"/>
      <c r="B186" s="1"/>
      <c r="C186" s="1"/>
      <c r="D186" s="1"/>
      <c r="E186" s="2"/>
      <c r="F186" s="2"/>
      <c r="G186" s="2"/>
      <c r="H186" s="2"/>
      <c r="I186" s="2"/>
      <c r="J186" s="2"/>
      <c r="K186" s="2"/>
      <c r="L186" s="2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2">
      <c r="A187" s="1"/>
      <c r="B187" s="1"/>
      <c r="C187" s="1"/>
      <c r="D187" s="1"/>
      <c r="E187" s="2"/>
      <c r="F187" s="2"/>
      <c r="G187" s="2"/>
      <c r="H187" s="2"/>
      <c r="I187" s="2"/>
      <c r="J187" s="2"/>
      <c r="K187" s="2"/>
      <c r="L187" s="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2">
      <c r="A188" s="1"/>
      <c r="B188" s="1"/>
      <c r="C188" s="1"/>
      <c r="D188" s="1"/>
      <c r="E188" s="2"/>
      <c r="F188" s="2"/>
      <c r="G188" s="2"/>
      <c r="H188" s="2"/>
      <c r="I188" s="2"/>
      <c r="J188" s="2"/>
      <c r="K188" s="2"/>
      <c r="L188" s="2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2">
      <c r="A189" s="1"/>
      <c r="B189" s="1"/>
      <c r="C189" s="1"/>
      <c r="D189" s="1"/>
      <c r="E189" s="2"/>
      <c r="F189" s="2"/>
      <c r="G189" s="2"/>
      <c r="H189" s="2"/>
      <c r="I189" s="2"/>
      <c r="J189" s="2"/>
      <c r="K189" s="2"/>
      <c r="L189" s="2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2">
      <c r="A190" s="1"/>
      <c r="B190" s="1"/>
      <c r="C190" s="1"/>
      <c r="D190" s="1"/>
      <c r="E190" s="2"/>
      <c r="F190" s="2"/>
      <c r="G190" s="2"/>
      <c r="H190" s="2"/>
      <c r="I190" s="2"/>
      <c r="J190" s="2"/>
      <c r="K190" s="2"/>
      <c r="L190" s="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2">
      <c r="A191" s="1"/>
      <c r="B191" s="1"/>
      <c r="C191" s="1"/>
      <c r="D191" s="1"/>
      <c r="E191" s="2"/>
      <c r="F191" s="2"/>
      <c r="G191" s="2"/>
      <c r="H191" s="2"/>
      <c r="I191" s="2"/>
      <c r="J191" s="2"/>
      <c r="K191" s="2"/>
      <c r="L191" s="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2">
      <c r="A192" s="1"/>
      <c r="B192" s="1"/>
      <c r="C192" s="1"/>
      <c r="D192" s="1"/>
      <c r="E192" s="2"/>
      <c r="F192" s="2"/>
      <c r="G192" s="2"/>
      <c r="H192" s="2"/>
      <c r="I192" s="2"/>
      <c r="J192" s="2"/>
      <c r="K192" s="2"/>
      <c r="L192" s="2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2">
      <c r="A193" s="1"/>
      <c r="B193" s="1"/>
      <c r="C193" s="1"/>
      <c r="D193" s="1"/>
      <c r="E193" s="2"/>
      <c r="F193" s="2"/>
      <c r="G193" s="2"/>
      <c r="H193" s="2"/>
      <c r="I193" s="2"/>
      <c r="J193" s="2"/>
      <c r="K193" s="2"/>
      <c r="L193" s="2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2">
      <c r="A194" s="1"/>
      <c r="B194" s="1"/>
      <c r="C194" s="1"/>
      <c r="D194" s="1"/>
      <c r="E194" s="2"/>
      <c r="F194" s="2"/>
      <c r="G194" s="2"/>
      <c r="H194" s="2"/>
      <c r="I194" s="2"/>
      <c r="J194" s="2"/>
      <c r="K194" s="2"/>
      <c r="L194" s="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2">
      <c r="A195" s="1"/>
      <c r="B195" s="1"/>
      <c r="C195" s="1"/>
      <c r="D195" s="1"/>
      <c r="E195" s="2"/>
      <c r="F195" s="2"/>
      <c r="G195" s="2"/>
      <c r="H195" s="2"/>
      <c r="I195" s="2"/>
      <c r="J195" s="2"/>
      <c r="K195" s="2"/>
      <c r="L195" s="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2">
      <c r="A196" s="1"/>
      <c r="B196" s="1"/>
      <c r="C196" s="1"/>
      <c r="D196" s="1"/>
      <c r="E196" s="2"/>
      <c r="F196" s="2"/>
      <c r="G196" s="2"/>
      <c r="H196" s="2"/>
      <c r="I196" s="2"/>
      <c r="J196" s="2"/>
      <c r="K196" s="2"/>
      <c r="L196" s="2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2">
      <c r="A197" s="1"/>
      <c r="B197" s="1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2">
      <c r="A198" s="1"/>
      <c r="B198" s="1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2">
      <c r="A199" s="1"/>
      <c r="B199" s="1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2">
      <c r="A200" s="1"/>
      <c r="B200" s="1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2">
      <c r="A201" s="1"/>
      <c r="B201" s="1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2">
      <c r="A202" s="1"/>
      <c r="B202" s="1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2">
      <c r="A203" s="1"/>
      <c r="B203" s="1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2">
      <c r="A204" s="1"/>
      <c r="B204" s="1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2">
      <c r="A205" s="1"/>
      <c r="B205" s="1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2">
      <c r="A206" s="1"/>
      <c r="B206" s="1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2">
      <c r="A207" s="1"/>
      <c r="B207" s="1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2">
      <c r="A208" s="1"/>
      <c r="B208" s="1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2">
      <c r="A209" s="1"/>
      <c r="B209" s="1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2">
      <c r="A210" s="1"/>
      <c r="B210" s="1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2">
      <c r="A211" s="1"/>
      <c r="B211" s="1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2">
      <c r="A212" s="1"/>
      <c r="B212" s="1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2">
      <c r="A213" s="1"/>
      <c r="B213" s="1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2">
      <c r="A214" s="1"/>
      <c r="B214" s="1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2">
      <c r="A215" s="1"/>
      <c r="B215" s="1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2">
      <c r="A216" s="1"/>
      <c r="B216" s="1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2">
      <c r="A217" s="1"/>
      <c r="B217" s="1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2">
      <c r="A218" s="1"/>
      <c r="B218" s="1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2">
      <c r="A219" s="1"/>
      <c r="B219" s="1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2">
      <c r="A220" s="1"/>
      <c r="B220" s="1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2">
      <c r="A221" s="1"/>
      <c r="B221" s="1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2">
      <c r="A222" s="1"/>
      <c r="B222" s="1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2">
      <c r="A223" s="1"/>
      <c r="B223" s="1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2">
      <c r="A224" s="1"/>
      <c r="B224" s="1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2">
      <c r="A225" s="1"/>
      <c r="B225" s="1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2">
      <c r="A226" s="1"/>
      <c r="B226" s="1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2">
      <c r="A227" s="1"/>
      <c r="B227" s="1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2">
      <c r="A228" s="1"/>
      <c r="B228" s="1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2">
      <c r="A229" s="1"/>
      <c r="B229" s="1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2">
      <c r="A230" s="1"/>
      <c r="B230" s="1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2">
      <c r="A231" s="1"/>
      <c r="B231" s="1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2">
      <c r="A232" s="1"/>
      <c r="B232" s="1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2">
      <c r="A233" s="1"/>
      <c r="B233" s="1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2">
      <c r="A234" s="1"/>
      <c r="B234" s="1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2">
      <c r="A235" s="1"/>
      <c r="B235" s="1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2">
      <c r="A236" s="1"/>
      <c r="B236" s="1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2">
      <c r="A237" s="1"/>
      <c r="B237" s="1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2">
      <c r="A238" s="1"/>
      <c r="B238" s="1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2">
      <c r="A239" s="1"/>
      <c r="B239" s="1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2">
      <c r="A240" s="1"/>
      <c r="B240" s="1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2">
      <c r="A241" s="1"/>
      <c r="B241" s="1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2">
      <c r="A242" s="1"/>
      <c r="B242" s="1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2">
      <c r="A243" s="1"/>
      <c r="B243" s="1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2">
      <c r="A244" s="1"/>
      <c r="B244" s="1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2">
      <c r="A245" s="1"/>
      <c r="B245" s="1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2">
      <c r="A246" s="1"/>
      <c r="B246" s="1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2">
      <c r="A247" s="1"/>
      <c r="B247" s="1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2">
      <c r="A248" s="1"/>
      <c r="B248" s="1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2">
      <c r="A249" s="1"/>
      <c r="B249" s="1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>
      <c r="A250" s="1"/>
      <c r="B250" s="1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2">
      <c r="A251" s="1"/>
      <c r="B251" s="1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2">
      <c r="A252" s="1"/>
      <c r="B252" s="1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>
      <c r="A253" s="1"/>
      <c r="B253" s="1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2">
      <c r="A254" s="1"/>
      <c r="B254" s="1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2">
      <c r="A255" s="1"/>
      <c r="B255" s="1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2">
      <c r="A256" s="1"/>
      <c r="B256" s="1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2">
      <c r="A257" s="1"/>
      <c r="B257" s="1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2">
      <c r="A258" s="1"/>
      <c r="B258" s="1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2">
      <c r="A259" s="1"/>
      <c r="B259" s="1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2">
      <c r="A260" s="1"/>
      <c r="B260" s="1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2">
      <c r="A261" s="1"/>
      <c r="B261" s="1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2">
      <c r="A262" s="1"/>
      <c r="B262" s="1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2">
      <c r="A263" s="1"/>
      <c r="B263" s="1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2">
      <c r="A264" s="1"/>
      <c r="B264" s="1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2">
      <c r="A265" s="1"/>
      <c r="B265" s="1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2">
      <c r="A266" s="1"/>
      <c r="B266" s="1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2">
      <c r="A267" s="1"/>
      <c r="B267" s="1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2">
      <c r="A268" s="1"/>
      <c r="B268" s="1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2">
      <c r="A269" s="1"/>
      <c r="B269" s="1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2">
      <c r="A270" s="1"/>
      <c r="B270" s="1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2">
      <c r="A271" s="1"/>
      <c r="B271" s="1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2">
      <c r="A272" s="1"/>
      <c r="B272" s="1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2">
      <c r="A273" s="1"/>
      <c r="B273" s="1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2">
      <c r="A274" s="1"/>
      <c r="B274" s="1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2">
      <c r="A275" s="1"/>
      <c r="B275" s="1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2">
      <c r="A276" s="1"/>
      <c r="B276" s="1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2">
      <c r="A277" s="1"/>
      <c r="B277" s="1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2">
      <c r="A278" s="1"/>
      <c r="B278" s="1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2">
      <c r="A279" s="1"/>
      <c r="B279" s="1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2">
      <c r="A280" s="1"/>
      <c r="B280" s="1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2">
      <c r="A281" s="1"/>
      <c r="B281" s="1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2">
      <c r="A282" s="1"/>
      <c r="B282" s="1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2">
      <c r="A283" s="1"/>
      <c r="B283" s="1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2">
      <c r="A284" s="1"/>
      <c r="B284" s="1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2">
      <c r="A285" s="1"/>
      <c r="B285" s="1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2">
      <c r="A286" s="1"/>
      <c r="B286" s="1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2">
      <c r="A287" s="1"/>
      <c r="B287" s="1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2">
      <c r="A288" s="1"/>
      <c r="B288" s="1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2">
      <c r="A289" s="1"/>
      <c r="B289" s="1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2">
      <c r="A290" s="1"/>
      <c r="B290" s="1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2">
      <c r="A291" s="1"/>
      <c r="B291" s="1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2">
      <c r="A292" s="1"/>
      <c r="B292" s="1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2">
      <c r="A293" s="1"/>
      <c r="B293" s="1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2">
      <c r="A294" s="1"/>
      <c r="B294" s="1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2">
      <c r="A295" s="1"/>
      <c r="B295" s="1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2">
      <c r="A296" s="1"/>
      <c r="B296" s="1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2">
      <c r="A297" s="1"/>
      <c r="B297" s="1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2">
      <c r="A298" s="1"/>
      <c r="B298" s="1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2">
      <c r="A299" s="1"/>
      <c r="B299" s="1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2">
      <c r="A300" s="1"/>
      <c r="B300" s="1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2">
      <c r="A301" s="1"/>
      <c r="B301" s="1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2">
      <c r="A302" s="1"/>
      <c r="B302" s="1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2">
      <c r="A303" s="1"/>
      <c r="B303" s="1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2">
      <c r="A304" s="1"/>
      <c r="B304" s="1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2">
      <c r="A305" s="1"/>
      <c r="B305" s="1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2">
      <c r="A306" s="1"/>
      <c r="B306" s="1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2">
      <c r="A307" s="1"/>
      <c r="B307" s="1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2">
      <c r="A308" s="1"/>
      <c r="B308" s="1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2">
      <c r="A309" s="1"/>
      <c r="B309" s="1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2">
      <c r="A310" s="1"/>
      <c r="B310" s="1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2">
      <c r="A311" s="1"/>
      <c r="B311" s="1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2">
      <c r="A312" s="1"/>
      <c r="B312" s="1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2">
      <c r="A313" s="1"/>
      <c r="B313" s="1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2">
      <c r="A314" s="1"/>
      <c r="B314" s="1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2">
      <c r="A315" s="1"/>
      <c r="B315" s="1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2">
      <c r="A316" s="1"/>
      <c r="B316" s="1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2">
      <c r="A317" s="1"/>
      <c r="B317" s="1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2">
      <c r="A318" s="1"/>
      <c r="B318" s="1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2">
      <c r="A319" s="1"/>
      <c r="B319" s="1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2">
      <c r="A320" s="1"/>
      <c r="B320" s="1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2">
      <c r="A321" s="1"/>
      <c r="B321" s="1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2">
      <c r="A322" s="1"/>
      <c r="B322" s="1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2">
      <c r="A323" s="1"/>
      <c r="B323" s="1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2">
      <c r="A324" s="1"/>
      <c r="B324" s="1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2">
      <c r="A325" s="1"/>
      <c r="B325" s="1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2">
      <c r="A326" s="1"/>
      <c r="B326" s="1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2">
      <c r="A327" s="1"/>
      <c r="B327" s="1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2">
      <c r="A328" s="1"/>
      <c r="B328" s="1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2">
      <c r="A329" s="1"/>
      <c r="B329" s="1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2">
      <c r="A330" s="1"/>
      <c r="B330" s="1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2">
      <c r="A331" s="1"/>
      <c r="B331" s="1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2">
      <c r="A332" s="1"/>
      <c r="B332" s="1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2">
      <c r="A333" s="1"/>
      <c r="B333" s="1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2">
      <c r="A334" s="1"/>
      <c r="B334" s="1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2">
      <c r="A335" s="1"/>
      <c r="B335" s="1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2">
      <c r="A336" s="1"/>
      <c r="B336" s="1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2">
      <c r="A337" s="1"/>
      <c r="B337" s="1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2">
      <c r="A338" s="1"/>
      <c r="B338" s="1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2">
      <c r="A339" s="1"/>
      <c r="B339" s="1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2">
      <c r="A340" s="1"/>
      <c r="B340" s="1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2">
      <c r="A341" s="1"/>
      <c r="B341" s="1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2">
      <c r="A342" s="1"/>
      <c r="B342" s="1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2">
      <c r="A343" s="1"/>
      <c r="B343" s="1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2">
      <c r="A344" s="1"/>
      <c r="B344" s="1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2">
      <c r="A345" s="1"/>
      <c r="B345" s="1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2">
      <c r="A346" s="1"/>
      <c r="B346" s="1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2">
      <c r="A347" s="1"/>
      <c r="B347" s="1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2">
      <c r="A348" s="1"/>
      <c r="B348" s="1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2">
      <c r="A349" s="1"/>
      <c r="B349" s="1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2">
      <c r="A350" s="1"/>
      <c r="B350" s="1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2">
      <c r="A351" s="1"/>
      <c r="B351" s="1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2">
      <c r="A352" s="1"/>
      <c r="B352" s="1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2">
      <c r="A353" s="1"/>
      <c r="B353" s="1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2">
      <c r="A354" s="1"/>
      <c r="B354" s="1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2">
      <c r="A355" s="1"/>
      <c r="B355" s="1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2">
      <c r="A356" s="1"/>
      <c r="B356" s="1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2">
      <c r="A357" s="1"/>
      <c r="B357" s="1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2">
      <c r="A358" s="1"/>
      <c r="B358" s="1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2">
      <c r="A359" s="1"/>
      <c r="B359" s="1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2">
      <c r="A360" s="1"/>
      <c r="B360" s="1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2">
      <c r="A361" s="1"/>
      <c r="B361" s="1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2">
      <c r="A362" s="1"/>
      <c r="B362" s="1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2">
      <c r="A363" s="1"/>
      <c r="B363" s="1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2">
      <c r="A364" s="1"/>
      <c r="B364" s="1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2">
      <c r="A365" s="1"/>
      <c r="B365" s="1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2">
      <c r="A366" s="1"/>
      <c r="B366" s="1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2">
      <c r="A367" s="1"/>
      <c r="B367" s="1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2">
      <c r="A368" s="1"/>
      <c r="B368" s="1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2">
      <c r="A369" s="1"/>
      <c r="B369" s="1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2">
      <c r="A370" s="1"/>
      <c r="B370" s="1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2">
      <c r="A371" s="1"/>
      <c r="B371" s="1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2">
      <c r="A372" s="1"/>
      <c r="B372" s="1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2">
      <c r="A373" s="1"/>
      <c r="B373" s="1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2">
      <c r="A374" s="1"/>
      <c r="B374" s="1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2">
      <c r="A375" s="1"/>
      <c r="B375" s="1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2">
      <c r="A376" s="1"/>
      <c r="B376" s="1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2">
      <c r="A377" s="1"/>
      <c r="B377" s="1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2">
      <c r="A378" s="1"/>
      <c r="B378" s="1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2">
      <c r="A379" s="1"/>
      <c r="B379" s="1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2">
      <c r="A380" s="1"/>
      <c r="B380" s="1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2">
      <c r="A381" s="1"/>
      <c r="B381" s="1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2">
      <c r="A382" s="1"/>
      <c r="B382" s="1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2">
      <c r="A383" s="1"/>
      <c r="B383" s="1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2">
      <c r="A384" s="1"/>
      <c r="B384" s="1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2">
      <c r="A385" s="1"/>
      <c r="B385" s="1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2">
      <c r="A386" s="1"/>
      <c r="B386" s="1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2">
      <c r="A387" s="1"/>
      <c r="B387" s="1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2">
      <c r="A388" s="1"/>
      <c r="B388" s="1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2">
      <c r="A389" s="1"/>
      <c r="B389" s="1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2">
      <c r="A390" s="1"/>
      <c r="B390" s="1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2">
      <c r="A391" s="1"/>
      <c r="B391" s="1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2">
      <c r="A392" s="1"/>
      <c r="B392" s="1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2">
      <c r="A393" s="1"/>
      <c r="B393" s="1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2">
      <c r="A394" s="1"/>
      <c r="B394" s="1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2">
      <c r="A395" s="1"/>
      <c r="B395" s="1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2">
      <c r="A396" s="1"/>
      <c r="B396" s="1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2">
      <c r="A397" s="1"/>
      <c r="B397" s="1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2">
      <c r="A398" s="1"/>
      <c r="B398" s="1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2">
      <c r="A399" s="1"/>
      <c r="B399" s="1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2">
      <c r="A400" s="1"/>
      <c r="B400" s="1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2">
      <c r="A401" s="1"/>
      <c r="B401" s="1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2">
      <c r="A402" s="1"/>
      <c r="B402" s="1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2">
      <c r="A403" s="1"/>
      <c r="B403" s="1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2">
      <c r="A404" s="1"/>
      <c r="B404" s="1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2">
      <c r="A405" s="1"/>
      <c r="B405" s="1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2">
      <c r="A406" s="1"/>
      <c r="B406" s="1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2">
      <c r="A407" s="1"/>
      <c r="B407" s="1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2">
      <c r="A408" s="1"/>
      <c r="B408" s="1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2">
      <c r="A409" s="1"/>
      <c r="B409" s="1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2">
      <c r="A410" s="1"/>
      <c r="B410" s="1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2">
      <c r="A411" s="1"/>
      <c r="B411" s="1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2">
      <c r="A412" s="1"/>
      <c r="B412" s="1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2">
      <c r="A413" s="1"/>
      <c r="B413" s="1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2">
      <c r="A414" s="1"/>
      <c r="B414" s="1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2">
      <c r="A415" s="1"/>
      <c r="B415" s="1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2">
      <c r="A416" s="1"/>
      <c r="B416" s="1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2">
      <c r="A417" s="1"/>
      <c r="B417" s="1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2">
      <c r="A418" s="1"/>
      <c r="B418" s="1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2">
      <c r="A419" s="1"/>
      <c r="B419" s="1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2">
      <c r="A420" s="1"/>
      <c r="B420" s="1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2">
      <c r="A421" s="1"/>
      <c r="B421" s="1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2">
      <c r="A422" s="1"/>
      <c r="B422" s="1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2">
      <c r="A423" s="1"/>
      <c r="B423" s="1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2">
      <c r="A424" s="1"/>
      <c r="B424" s="1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2">
      <c r="A425" s="1"/>
      <c r="B425" s="1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2">
      <c r="A426" s="1"/>
      <c r="B426" s="1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2">
      <c r="A427" s="1"/>
      <c r="B427" s="1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2">
      <c r="A428" s="1"/>
      <c r="B428" s="1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2">
      <c r="A429" s="1"/>
      <c r="B429" s="1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2">
      <c r="A430" s="1"/>
      <c r="B430" s="1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2">
      <c r="A431" s="1"/>
      <c r="B431" s="1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2">
      <c r="A432" s="1"/>
      <c r="B432" s="1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2">
      <c r="A433" s="1"/>
      <c r="B433" s="1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2">
      <c r="A434" s="1"/>
      <c r="B434" s="1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2">
      <c r="A435" s="1"/>
      <c r="B435" s="1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2">
      <c r="A436" s="1"/>
      <c r="B436" s="1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2">
      <c r="A437" s="1"/>
      <c r="B437" s="1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2">
      <c r="A438" s="1"/>
      <c r="B438" s="1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2">
      <c r="A439" s="1"/>
      <c r="B439" s="1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2">
      <c r="A440" s="1"/>
      <c r="B440" s="1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2">
      <c r="A441" s="1"/>
      <c r="B441" s="1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2">
      <c r="A442" s="1"/>
      <c r="B442" s="1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2">
      <c r="A443" s="1"/>
      <c r="B443" s="1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2">
      <c r="A444" s="1"/>
      <c r="B444" s="1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2">
      <c r="A445" s="1"/>
      <c r="B445" s="1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2">
      <c r="A446" s="1"/>
      <c r="B446" s="1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2">
      <c r="A447" s="1"/>
      <c r="B447" s="1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2">
      <c r="A448" s="1"/>
      <c r="B448" s="1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2">
      <c r="A449" s="1"/>
      <c r="B449" s="1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2">
      <c r="A450" s="1"/>
      <c r="B450" s="1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2">
      <c r="A451" s="1"/>
      <c r="B451" s="1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2">
      <c r="A452" s="1"/>
      <c r="B452" s="1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2">
      <c r="A453" s="1"/>
      <c r="B453" s="1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2">
      <c r="A454" s="1"/>
      <c r="B454" s="1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2">
      <c r="A455" s="1"/>
      <c r="B455" s="1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2">
      <c r="A456" s="1"/>
      <c r="B456" s="1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2">
      <c r="A457" s="1"/>
      <c r="B457" s="1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2">
      <c r="A458" s="1"/>
      <c r="B458" s="1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2">
      <c r="A459" s="1"/>
      <c r="B459" s="1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2">
      <c r="A460" s="1"/>
      <c r="B460" s="1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2">
      <c r="A461" s="1"/>
      <c r="B461" s="1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2">
      <c r="A462" s="1"/>
      <c r="B462" s="1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2">
      <c r="A463" s="1"/>
      <c r="B463" s="1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2">
      <c r="A464" s="1"/>
      <c r="B464" s="1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2">
      <c r="A465" s="1"/>
      <c r="B465" s="1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2">
      <c r="A466" s="1"/>
      <c r="B466" s="1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2">
      <c r="A467" s="1"/>
      <c r="B467" s="1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2">
      <c r="A468" s="1"/>
      <c r="B468" s="1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2">
      <c r="A469" s="1"/>
      <c r="B469" s="1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2">
      <c r="A470" s="1"/>
      <c r="B470" s="1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2">
      <c r="A471" s="1"/>
      <c r="B471" s="1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2">
      <c r="A472" s="1"/>
      <c r="B472" s="1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2">
      <c r="A473" s="1"/>
      <c r="B473" s="1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2">
      <c r="A474" s="1"/>
      <c r="B474" s="1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2">
      <c r="A475" s="1"/>
      <c r="B475" s="1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2">
      <c r="A476" s="1"/>
      <c r="B476" s="1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2">
      <c r="A477" s="1"/>
      <c r="B477" s="1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2">
      <c r="A478" s="1"/>
      <c r="B478" s="1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2">
      <c r="A479" s="1"/>
      <c r="B479" s="1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2">
      <c r="A480" s="1"/>
      <c r="B480" s="1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2">
      <c r="A481" s="1"/>
      <c r="B481" s="1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2">
      <c r="A482" s="1"/>
      <c r="B482" s="1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2">
      <c r="A483" s="1"/>
      <c r="B483" s="1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2">
      <c r="A484" s="1"/>
      <c r="B484" s="1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2">
      <c r="A485" s="1"/>
      <c r="B485" s="1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2">
      <c r="A486" s="1"/>
      <c r="B486" s="1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2">
      <c r="A487" s="1"/>
      <c r="B487" s="1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2">
      <c r="A488" s="1"/>
      <c r="B488" s="1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2">
      <c r="A489" s="1"/>
      <c r="B489" s="1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2">
      <c r="A490" s="1"/>
      <c r="B490" s="1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2">
      <c r="A491" s="1"/>
      <c r="B491" s="1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2">
      <c r="A492" s="1"/>
      <c r="B492" s="1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2">
      <c r="A493" s="1"/>
      <c r="B493" s="1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2">
      <c r="A494" s="1"/>
      <c r="B494" s="1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2">
      <c r="A495" s="1"/>
      <c r="B495" s="1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2">
      <c r="A496" s="1"/>
      <c r="B496" s="1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2">
      <c r="A497" s="1"/>
      <c r="B497" s="1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2">
      <c r="A498" s="1"/>
      <c r="B498" s="1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2">
      <c r="A499" s="1"/>
      <c r="B499" s="1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2">
      <c r="A500" s="1"/>
      <c r="B500" s="1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2">
      <c r="A501" s="1"/>
      <c r="B501" s="1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2">
      <c r="A502" s="1"/>
      <c r="B502" s="1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2">
      <c r="A503" s="1"/>
      <c r="B503" s="1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2">
      <c r="A504" s="1"/>
      <c r="B504" s="1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2">
      <c r="A505" s="1"/>
      <c r="B505" s="1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2">
      <c r="A506" s="1"/>
      <c r="B506" s="1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2">
      <c r="A507" s="1"/>
      <c r="B507" s="1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2">
      <c r="A508" s="1"/>
      <c r="B508" s="1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2">
      <c r="A509" s="1"/>
      <c r="B509" s="1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2">
      <c r="A510" s="1"/>
      <c r="B510" s="1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2">
      <c r="A511" s="1"/>
      <c r="B511" s="1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2">
      <c r="A512" s="1"/>
      <c r="B512" s="1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2">
      <c r="A513" s="1"/>
      <c r="B513" s="1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2">
      <c r="A514" s="1"/>
      <c r="B514" s="1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2">
      <c r="A515" s="1"/>
      <c r="B515" s="1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2">
      <c r="A516" s="1"/>
      <c r="B516" s="1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2">
      <c r="A517" s="1"/>
      <c r="B517" s="1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2">
      <c r="A518" s="1"/>
      <c r="B518" s="1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2">
      <c r="A519" s="1"/>
      <c r="B519" s="1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2">
      <c r="A520" s="1"/>
      <c r="B520" s="1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2">
      <c r="A521" s="1"/>
      <c r="B521" s="1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2">
      <c r="A522" s="1"/>
      <c r="B522" s="1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2">
      <c r="A523" s="1"/>
      <c r="B523" s="1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2">
      <c r="A524" s="1"/>
      <c r="B524" s="1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2">
      <c r="A525" s="1"/>
      <c r="B525" s="1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2">
      <c r="A526" s="1"/>
      <c r="B526" s="1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2">
      <c r="A527" s="1"/>
      <c r="B527" s="1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2">
      <c r="A528" s="1"/>
      <c r="B528" s="1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2">
      <c r="A529" s="1"/>
      <c r="B529" s="1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2">
      <c r="A530" s="1"/>
      <c r="B530" s="1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2">
      <c r="A531" s="1"/>
      <c r="B531" s="1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2">
      <c r="A532" s="1"/>
      <c r="B532" s="1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2">
      <c r="A533" s="1"/>
      <c r="B533" s="1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2">
      <c r="A534" s="1"/>
      <c r="B534" s="1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2">
      <c r="A535" s="1"/>
      <c r="B535" s="1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2">
      <c r="A536" s="1"/>
      <c r="B536" s="1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2">
      <c r="A537" s="1"/>
      <c r="B537" s="1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2">
      <c r="A538" s="1"/>
      <c r="B538" s="1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2">
      <c r="A539" s="1"/>
      <c r="B539" s="1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2">
      <c r="A540" s="1"/>
      <c r="B540" s="1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2">
      <c r="A541" s="1"/>
      <c r="B541" s="1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2">
      <c r="A542" s="1"/>
      <c r="B542" s="1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2">
      <c r="A543" s="1"/>
      <c r="B543" s="1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2">
      <c r="A544" s="1"/>
      <c r="B544" s="1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2">
      <c r="A545" s="1"/>
      <c r="B545" s="1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2">
      <c r="A546" s="1"/>
      <c r="B546" s="1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2">
      <c r="A547" s="1"/>
      <c r="B547" s="1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2">
      <c r="A548" s="1"/>
      <c r="B548" s="1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2">
      <c r="A549" s="1"/>
      <c r="B549" s="1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2">
      <c r="A550" s="1"/>
      <c r="B550" s="1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2">
      <c r="A551" s="1"/>
      <c r="B551" s="1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2">
      <c r="A552" s="1"/>
      <c r="B552" s="1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2">
      <c r="A553" s="1"/>
      <c r="B553" s="1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2">
      <c r="A554" s="1"/>
      <c r="B554" s="1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2">
      <c r="A555" s="1"/>
      <c r="B555" s="1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2">
      <c r="A556" s="1"/>
      <c r="B556" s="1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2">
      <c r="A557" s="1"/>
      <c r="B557" s="1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2">
      <c r="A558" s="1"/>
      <c r="B558" s="1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2">
      <c r="A559" s="1"/>
      <c r="B559" s="1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2">
      <c r="A560" s="1"/>
      <c r="B560" s="1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2">
      <c r="A561" s="1"/>
      <c r="B561" s="1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2">
      <c r="A562" s="1"/>
      <c r="B562" s="1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2">
      <c r="A563" s="1"/>
      <c r="B563" s="1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2">
      <c r="A564" s="1"/>
      <c r="B564" s="1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2">
      <c r="A565" s="1"/>
      <c r="B565" s="1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2">
      <c r="A566" s="1"/>
      <c r="B566" s="1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2">
      <c r="A567" s="1"/>
      <c r="B567" s="1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2">
      <c r="A568" s="1"/>
      <c r="B568" s="1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2">
      <c r="A569" s="1"/>
      <c r="B569" s="1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2">
      <c r="A570" s="1"/>
      <c r="B570" s="1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2">
      <c r="A571" s="1"/>
      <c r="B571" s="1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2">
      <c r="A572" s="1"/>
      <c r="B572" s="1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2">
      <c r="A573" s="1"/>
      <c r="B573" s="1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2">
      <c r="A574" s="1"/>
      <c r="B574" s="1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2">
      <c r="A575" s="1"/>
      <c r="B575" s="1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2">
      <c r="A576" s="1"/>
      <c r="B576" s="1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2">
      <c r="A577" s="1"/>
      <c r="B577" s="1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2">
      <c r="A578" s="1"/>
      <c r="B578" s="1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2">
      <c r="A579" s="1"/>
      <c r="B579" s="1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2">
      <c r="A580" s="1"/>
      <c r="B580" s="1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2">
      <c r="A581" s="1"/>
      <c r="B581" s="1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2">
      <c r="A582" s="1"/>
      <c r="B582" s="1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2">
      <c r="A583" s="1"/>
      <c r="B583" s="1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2">
      <c r="A584" s="1"/>
      <c r="B584" s="1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2">
      <c r="A585" s="1"/>
      <c r="B585" s="1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2">
      <c r="A586" s="1"/>
      <c r="B586" s="1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2">
      <c r="A587" s="1"/>
      <c r="B587" s="1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2">
      <c r="A588" s="1"/>
      <c r="B588" s="1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2">
      <c r="A589" s="1"/>
      <c r="B589" s="1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2">
      <c r="A590" s="1"/>
      <c r="B590" s="1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2">
      <c r="A591" s="1"/>
      <c r="B591" s="1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2">
      <c r="A592" s="1"/>
      <c r="B592" s="1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2">
      <c r="A593" s="1"/>
      <c r="B593" s="1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2">
      <c r="A594" s="1"/>
      <c r="B594" s="1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2">
      <c r="A595" s="1"/>
      <c r="B595" s="1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2">
      <c r="A596" s="1"/>
      <c r="B596" s="1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2">
      <c r="A597" s="1"/>
      <c r="B597" s="1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2">
      <c r="A598" s="1"/>
      <c r="B598" s="1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2">
      <c r="A599" s="1"/>
      <c r="B599" s="1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2">
      <c r="A600" s="1"/>
      <c r="B600" s="1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2">
      <c r="A601" s="1"/>
      <c r="B601" s="1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2">
      <c r="A602" s="1"/>
      <c r="B602" s="1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2">
      <c r="A603" s="1"/>
      <c r="B603" s="1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2">
      <c r="A604" s="1"/>
      <c r="B604" s="1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2">
      <c r="A605" s="1"/>
      <c r="B605" s="1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2">
      <c r="A606" s="1"/>
      <c r="B606" s="1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2">
      <c r="A607" s="1"/>
      <c r="B607" s="1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2">
      <c r="A608" s="1"/>
      <c r="B608" s="1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2">
      <c r="A609" s="1"/>
      <c r="B609" s="1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2">
      <c r="A610" s="1"/>
      <c r="B610" s="1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2">
      <c r="A611" s="1"/>
      <c r="B611" s="1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2">
      <c r="A612" s="1"/>
      <c r="B612" s="1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2">
      <c r="A613" s="1"/>
      <c r="B613" s="1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2">
      <c r="A614" s="1"/>
      <c r="B614" s="1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2">
      <c r="A615" s="1"/>
      <c r="B615" s="1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2">
      <c r="A616" s="1"/>
      <c r="B616" s="1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2">
      <c r="A617" s="1"/>
      <c r="B617" s="1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2">
      <c r="A618" s="1"/>
      <c r="B618" s="1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2">
      <c r="A619" s="1"/>
      <c r="B619" s="1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2">
      <c r="A620" s="1"/>
      <c r="B620" s="1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2">
      <c r="A621" s="1"/>
      <c r="B621" s="1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2">
      <c r="A622" s="1"/>
      <c r="B622" s="1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2">
      <c r="A623" s="1"/>
      <c r="B623" s="1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2">
      <c r="A624" s="1"/>
      <c r="B624" s="1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2">
      <c r="A625" s="1"/>
      <c r="B625" s="1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2">
      <c r="A626" s="1"/>
      <c r="B626" s="1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2">
      <c r="A627" s="1"/>
      <c r="B627" s="1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2">
      <c r="A628" s="1"/>
      <c r="B628" s="1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2">
      <c r="A629" s="1"/>
      <c r="B629" s="1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2">
      <c r="A630" s="1"/>
      <c r="B630" s="1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2">
      <c r="A631" s="1"/>
      <c r="B631" s="1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2">
      <c r="A632" s="1"/>
      <c r="B632" s="1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2">
      <c r="A633" s="1"/>
      <c r="B633" s="1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2">
      <c r="A634" s="1"/>
      <c r="B634" s="1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2">
      <c r="A635" s="1"/>
      <c r="B635" s="1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2">
      <c r="A636" s="1"/>
      <c r="B636" s="1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2">
      <c r="A637" s="1"/>
      <c r="B637" s="1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2">
      <c r="A638" s="1"/>
      <c r="B638" s="1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2">
      <c r="A639" s="1"/>
      <c r="B639" s="1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2">
      <c r="A640" s="1"/>
      <c r="B640" s="1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2">
      <c r="A641" s="1"/>
      <c r="B641" s="1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2">
      <c r="A642" s="1"/>
      <c r="B642" s="1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2">
      <c r="A643" s="1"/>
      <c r="B643" s="1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2">
      <c r="A644" s="1"/>
      <c r="B644" s="1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2">
      <c r="A645" s="1"/>
      <c r="B645" s="1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2">
      <c r="A646" s="1"/>
      <c r="B646" s="1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2">
      <c r="A647" s="1"/>
      <c r="B647" s="1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2">
      <c r="A648" s="1"/>
      <c r="B648" s="1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2">
      <c r="A649" s="1"/>
      <c r="B649" s="1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2">
      <c r="A650" s="1"/>
      <c r="B650" s="1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2">
      <c r="A651" s="1"/>
      <c r="B651" s="1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2">
      <c r="A652" s="1"/>
      <c r="B652" s="1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2">
      <c r="A653" s="1"/>
      <c r="B653" s="1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2">
      <c r="A654" s="1"/>
      <c r="B654" s="1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2">
      <c r="A655" s="1"/>
      <c r="B655" s="1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2">
      <c r="A656" s="1"/>
      <c r="B656" s="1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2">
      <c r="A657" s="1"/>
      <c r="B657" s="1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2">
      <c r="A658" s="1"/>
      <c r="B658" s="1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2">
      <c r="A659" s="1"/>
      <c r="B659" s="1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2">
      <c r="A660" s="1"/>
      <c r="B660" s="1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2">
      <c r="A661" s="1"/>
      <c r="B661" s="1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2">
      <c r="A662" s="1"/>
      <c r="B662" s="1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2">
      <c r="A663" s="1"/>
      <c r="B663" s="1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2">
      <c r="A664" s="1"/>
      <c r="B664" s="1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2">
      <c r="A665" s="1"/>
      <c r="B665" s="1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2">
      <c r="A666" s="1"/>
      <c r="B666" s="1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2">
      <c r="A667" s="1"/>
      <c r="B667" s="1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2">
      <c r="A668" s="1"/>
      <c r="B668" s="1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2">
      <c r="A669" s="1"/>
      <c r="B669" s="1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2">
      <c r="A670" s="1"/>
      <c r="B670" s="1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2">
      <c r="A671" s="1"/>
      <c r="B671" s="1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2">
      <c r="A672" s="1"/>
      <c r="B672" s="1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2">
      <c r="A673" s="1"/>
      <c r="B673" s="1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2">
      <c r="A674" s="1"/>
      <c r="B674" s="1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2">
      <c r="A675" s="1"/>
      <c r="B675" s="1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2">
      <c r="A676" s="1"/>
      <c r="B676" s="1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2">
      <c r="A677" s="1"/>
      <c r="B677" s="1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2">
      <c r="A678" s="1"/>
      <c r="B678" s="1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2">
      <c r="A679" s="1"/>
      <c r="B679" s="1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2">
      <c r="A680" s="1"/>
      <c r="B680" s="1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2">
      <c r="A681" s="1"/>
      <c r="B681" s="1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2">
      <c r="A682" s="1"/>
      <c r="B682" s="1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2">
      <c r="A683" s="1"/>
      <c r="B683" s="1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2">
      <c r="A684" s="1"/>
      <c r="B684" s="1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2">
      <c r="A685" s="1"/>
      <c r="B685" s="1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2">
      <c r="A686" s="1"/>
      <c r="B686" s="1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2">
      <c r="A687" s="1"/>
      <c r="B687" s="1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2">
      <c r="A688" s="1"/>
      <c r="B688" s="1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2">
      <c r="A689" s="1"/>
      <c r="B689" s="1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2">
      <c r="A690" s="1"/>
      <c r="B690" s="1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2">
      <c r="A691" s="1"/>
      <c r="B691" s="1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2">
      <c r="A692" s="1"/>
      <c r="B692" s="1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2">
      <c r="A693" s="1"/>
      <c r="B693" s="1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2">
      <c r="A694" s="1"/>
      <c r="B694" s="1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2">
      <c r="A695" s="1"/>
      <c r="B695" s="1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2">
      <c r="A696" s="1"/>
      <c r="B696" s="1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2">
      <c r="A697" s="1"/>
      <c r="B697" s="1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2">
      <c r="A698" s="1"/>
      <c r="B698" s="1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2">
      <c r="A699" s="1"/>
      <c r="B699" s="1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2">
      <c r="A700" s="1"/>
      <c r="B700" s="1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2">
      <c r="A701" s="1"/>
      <c r="B701" s="1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2">
      <c r="A702" s="1"/>
      <c r="B702" s="1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2">
      <c r="A703" s="1"/>
      <c r="B703" s="1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2">
      <c r="A704" s="1"/>
      <c r="B704" s="1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2">
      <c r="A705" s="1"/>
      <c r="B705" s="1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2">
      <c r="A706" s="1"/>
      <c r="B706" s="1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2">
      <c r="A707" s="1"/>
      <c r="B707" s="1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2">
      <c r="A708" s="1"/>
      <c r="B708" s="1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2">
      <c r="A709" s="1"/>
      <c r="B709" s="1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2">
      <c r="A710" s="1"/>
      <c r="B710" s="1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2">
      <c r="A711" s="1"/>
      <c r="B711" s="1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2">
      <c r="A712" s="1"/>
      <c r="B712" s="1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2">
      <c r="A713" s="1"/>
      <c r="B713" s="1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2">
      <c r="A714" s="1"/>
      <c r="B714" s="1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2">
      <c r="A715" s="1"/>
      <c r="B715" s="1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2">
      <c r="A716" s="1"/>
      <c r="B716" s="1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2">
      <c r="A717" s="1"/>
      <c r="B717" s="1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2">
      <c r="A718" s="1"/>
      <c r="B718" s="1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2">
      <c r="A719" s="1"/>
      <c r="B719" s="1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2">
      <c r="A720" s="1"/>
      <c r="B720" s="1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2">
      <c r="A721" s="1"/>
      <c r="B721" s="1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2">
      <c r="A722" s="1"/>
      <c r="B722" s="1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2">
      <c r="A723" s="1"/>
      <c r="B723" s="1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2">
      <c r="A724" s="1"/>
      <c r="B724" s="1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2">
      <c r="A725" s="1"/>
      <c r="B725" s="1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2">
      <c r="A726" s="1"/>
      <c r="B726" s="1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2">
      <c r="A727" s="1"/>
      <c r="B727" s="1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2">
      <c r="A728" s="1"/>
      <c r="B728" s="1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2">
      <c r="A729" s="1"/>
      <c r="B729" s="1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2">
      <c r="A730" s="1"/>
      <c r="B730" s="1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2">
      <c r="A731" s="1"/>
      <c r="B731" s="1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2">
      <c r="A732" s="1"/>
      <c r="B732" s="1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2">
      <c r="A733" s="1"/>
      <c r="B733" s="1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2">
      <c r="A734" s="1"/>
      <c r="B734" s="1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2">
      <c r="A735" s="1"/>
      <c r="B735" s="1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2">
      <c r="A736" s="1"/>
      <c r="B736" s="1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2">
      <c r="A737" s="1"/>
      <c r="B737" s="1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2">
      <c r="A738" s="1"/>
      <c r="B738" s="1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2">
      <c r="A739" s="1"/>
      <c r="B739" s="1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2">
      <c r="A740" s="1"/>
      <c r="B740" s="1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2">
      <c r="A741" s="1"/>
      <c r="B741" s="1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2">
      <c r="A742" s="1"/>
      <c r="B742" s="1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2">
      <c r="A743" s="1"/>
      <c r="B743" s="1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2">
      <c r="A744" s="1"/>
      <c r="B744" s="1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2">
      <c r="A745" s="1"/>
      <c r="B745" s="1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2">
      <c r="A746" s="1"/>
      <c r="B746" s="1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2">
      <c r="A747" s="1"/>
      <c r="B747" s="1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2">
      <c r="A748" s="1"/>
      <c r="B748" s="1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2">
      <c r="A749" s="1"/>
      <c r="B749" s="1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2">
      <c r="A750" s="1"/>
      <c r="B750" s="1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2">
      <c r="A751" s="1"/>
      <c r="B751" s="1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2">
      <c r="A752" s="1"/>
      <c r="B752" s="1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2">
      <c r="A753" s="1"/>
      <c r="B753" s="1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2">
      <c r="A754" s="1"/>
      <c r="B754" s="1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2">
      <c r="A755" s="1"/>
      <c r="B755" s="1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2">
      <c r="A756" s="1"/>
      <c r="B756" s="1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2">
      <c r="A757" s="1"/>
      <c r="B757" s="1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2">
      <c r="A758" s="1"/>
      <c r="B758" s="1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2">
      <c r="A759" s="1"/>
      <c r="B759" s="1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2">
      <c r="A760" s="1"/>
      <c r="B760" s="1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2">
      <c r="A761" s="1"/>
      <c r="B761" s="1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2">
      <c r="A762" s="1"/>
      <c r="B762" s="1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2">
      <c r="A763" s="1"/>
      <c r="B763" s="1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2">
      <c r="A764" s="1"/>
      <c r="B764" s="1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2">
      <c r="A765" s="1"/>
      <c r="B765" s="1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2">
      <c r="A766" s="1"/>
      <c r="B766" s="1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2">
      <c r="A767" s="1"/>
      <c r="B767" s="1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2">
      <c r="A768" s="1"/>
      <c r="B768" s="1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2">
      <c r="A769" s="1"/>
      <c r="B769" s="1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2">
      <c r="A770" s="1"/>
      <c r="B770" s="1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2">
      <c r="A771" s="1"/>
      <c r="B771" s="1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2">
      <c r="A772" s="1"/>
      <c r="B772" s="1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2">
      <c r="A773" s="1"/>
      <c r="B773" s="1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2">
      <c r="A774" s="1"/>
      <c r="B774" s="1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2">
      <c r="A775" s="1"/>
      <c r="B775" s="1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2">
      <c r="A776" s="1"/>
      <c r="B776" s="1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2">
      <c r="A777" s="1"/>
      <c r="B777" s="1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2">
      <c r="A778" s="1"/>
      <c r="B778" s="1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2">
      <c r="A779" s="1"/>
      <c r="B779" s="1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2">
      <c r="A780" s="1"/>
      <c r="B780" s="1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2">
      <c r="A781" s="1"/>
      <c r="B781" s="1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2">
      <c r="A782" s="1"/>
      <c r="B782" s="1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2">
      <c r="A783" s="1"/>
      <c r="B783" s="1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2">
      <c r="A784" s="1"/>
      <c r="B784" s="1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2">
      <c r="A785" s="1"/>
      <c r="B785" s="1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2">
      <c r="A786" s="1"/>
      <c r="B786" s="1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2">
      <c r="A787" s="1"/>
      <c r="B787" s="1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2">
      <c r="A788" s="1"/>
      <c r="B788" s="1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2">
      <c r="A789" s="1"/>
      <c r="B789" s="1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2">
      <c r="A790" s="1"/>
      <c r="B790" s="1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2">
      <c r="A791" s="1"/>
      <c r="B791" s="1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2">
      <c r="A792" s="1"/>
      <c r="B792" s="1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2">
      <c r="A793" s="1"/>
      <c r="B793" s="1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2">
      <c r="A794" s="1"/>
      <c r="B794" s="1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2">
      <c r="A795" s="1"/>
      <c r="B795" s="1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2">
      <c r="A796" s="1"/>
      <c r="B796" s="1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2">
      <c r="A797" s="1"/>
      <c r="B797" s="1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2">
      <c r="A798" s="1"/>
      <c r="B798" s="1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2">
      <c r="A799" s="1"/>
      <c r="B799" s="1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2">
      <c r="A800" s="1"/>
      <c r="B800" s="1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2">
      <c r="A801" s="1"/>
      <c r="B801" s="1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2">
      <c r="A802" s="1"/>
      <c r="B802" s="1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2">
      <c r="A803" s="1"/>
      <c r="B803" s="1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2">
      <c r="A804" s="1"/>
      <c r="B804" s="1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2">
      <c r="A805" s="1"/>
      <c r="B805" s="1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2">
      <c r="A806" s="1"/>
      <c r="B806" s="1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2">
      <c r="A807" s="1"/>
      <c r="B807" s="1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2">
      <c r="A808" s="1"/>
      <c r="B808" s="1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2">
      <c r="A809" s="1"/>
      <c r="B809" s="1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2">
      <c r="A810" s="1"/>
      <c r="B810" s="1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2">
      <c r="A811" s="1"/>
      <c r="B811" s="1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2">
      <c r="A812" s="1"/>
      <c r="B812" s="1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2">
      <c r="A813" s="1"/>
      <c r="B813" s="1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2">
      <c r="A814" s="1"/>
      <c r="B814" s="1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2">
      <c r="A815" s="1"/>
      <c r="B815" s="1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2">
      <c r="A816" s="1"/>
      <c r="B816" s="1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2">
      <c r="A817" s="1"/>
      <c r="B817" s="1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2">
      <c r="A818" s="1"/>
      <c r="B818" s="1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2">
      <c r="A819" s="1"/>
      <c r="B819" s="1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2">
      <c r="A820" s="1"/>
      <c r="B820" s="1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2">
      <c r="A821" s="1"/>
      <c r="B821" s="1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2">
      <c r="A822" s="1"/>
      <c r="B822" s="1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2">
      <c r="A823" s="1"/>
      <c r="B823" s="1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2">
      <c r="A824" s="1"/>
      <c r="B824" s="1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2">
      <c r="A825" s="1"/>
      <c r="B825" s="1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2">
      <c r="A826" s="1"/>
      <c r="B826" s="1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2">
      <c r="A827" s="1"/>
      <c r="B827" s="1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2">
      <c r="A828" s="1"/>
      <c r="B828" s="1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2">
      <c r="A829" s="1"/>
      <c r="B829" s="1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2">
      <c r="A830" s="1"/>
      <c r="B830" s="1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2">
      <c r="A831" s="1"/>
      <c r="B831" s="1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2">
      <c r="A832" s="1"/>
      <c r="B832" s="1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2">
      <c r="A833" s="1"/>
      <c r="B833" s="1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2">
      <c r="A834" s="1"/>
      <c r="B834" s="1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2">
      <c r="A835" s="1"/>
      <c r="B835" s="1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2">
      <c r="A836" s="1"/>
      <c r="B836" s="1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2">
      <c r="A837" s="1"/>
      <c r="B837" s="1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2">
      <c r="A838" s="1"/>
      <c r="B838" s="1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2">
      <c r="A839" s="1"/>
      <c r="B839" s="1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2">
      <c r="A840" s="1"/>
      <c r="B840" s="1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2">
      <c r="A841" s="1"/>
      <c r="B841" s="1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2">
      <c r="A842" s="1"/>
      <c r="B842" s="1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2">
      <c r="A843" s="1"/>
      <c r="B843" s="1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2">
      <c r="A844" s="1"/>
      <c r="B844" s="1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2">
      <c r="A845" s="1"/>
      <c r="B845" s="1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2">
      <c r="A846" s="1"/>
      <c r="B846" s="1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2">
      <c r="A847" s="1"/>
      <c r="B847" s="1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2">
      <c r="A848" s="1"/>
      <c r="B848" s="1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2">
      <c r="A849" s="1"/>
      <c r="B849" s="1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2">
      <c r="A850" s="1"/>
      <c r="B850" s="1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2">
      <c r="A851" s="1"/>
      <c r="B851" s="1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2">
      <c r="A852" s="1"/>
      <c r="B852" s="1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2">
      <c r="A853" s="1"/>
      <c r="B853" s="1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2">
      <c r="A854" s="1"/>
      <c r="B854" s="1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2">
      <c r="A855" s="1"/>
      <c r="B855" s="1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2">
      <c r="A856" s="1"/>
      <c r="B856" s="1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2">
      <c r="A857" s="1"/>
      <c r="B857" s="1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2">
      <c r="A858" s="1"/>
      <c r="B858" s="1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2">
      <c r="A859" s="1"/>
      <c r="B859" s="1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2">
      <c r="A860" s="1"/>
      <c r="B860" s="1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2">
      <c r="A861" s="1"/>
      <c r="B861" s="1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2">
      <c r="A862" s="1"/>
      <c r="B862" s="1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2">
      <c r="A863" s="1"/>
      <c r="B863" s="1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2">
      <c r="A864" s="1"/>
      <c r="B864" s="1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2">
      <c r="A865" s="1"/>
      <c r="B865" s="1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2">
      <c r="A866" s="1"/>
      <c r="B866" s="1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2">
      <c r="A867" s="1"/>
      <c r="B867" s="1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2">
      <c r="A868" s="1"/>
      <c r="B868" s="1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2">
      <c r="A869" s="1"/>
      <c r="B869" s="1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2">
      <c r="A870" s="1"/>
      <c r="B870" s="1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2">
      <c r="A871" s="1"/>
      <c r="B871" s="1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2">
      <c r="A872" s="1"/>
      <c r="B872" s="1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2">
      <c r="A873" s="1"/>
      <c r="B873" s="1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2">
      <c r="A874" s="1"/>
      <c r="B874" s="1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2">
      <c r="A875" s="1"/>
      <c r="B875" s="1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2">
      <c r="A876" s="1"/>
      <c r="B876" s="1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2">
      <c r="A877" s="1"/>
      <c r="B877" s="1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2">
      <c r="A878" s="1"/>
      <c r="B878" s="1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2">
      <c r="A879" s="1"/>
      <c r="B879" s="1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2">
      <c r="A880" s="1"/>
      <c r="B880" s="1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2">
      <c r="A881" s="1"/>
      <c r="B881" s="1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2">
      <c r="A882" s="1"/>
      <c r="B882" s="1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2">
      <c r="A883" s="1"/>
      <c r="B883" s="1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2">
      <c r="A884" s="1"/>
      <c r="B884" s="1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2">
      <c r="A885" s="1"/>
      <c r="B885" s="1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2">
      <c r="A886" s="1"/>
      <c r="B886" s="1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2">
      <c r="A887" s="1"/>
      <c r="B887" s="1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2">
      <c r="A888" s="1"/>
      <c r="B888" s="1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2">
      <c r="A889" s="1"/>
      <c r="B889" s="1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2">
      <c r="A890" s="1"/>
      <c r="B890" s="1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2">
      <c r="A891" s="1"/>
      <c r="B891" s="1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2">
      <c r="A892" s="1"/>
      <c r="B892" s="1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2">
      <c r="A893" s="1"/>
      <c r="B893" s="1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2">
      <c r="A894" s="1"/>
      <c r="B894" s="1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2">
      <c r="A895" s="1"/>
      <c r="B895" s="1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2">
      <c r="A896" s="1"/>
      <c r="B896" s="1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2">
      <c r="A897" s="1"/>
      <c r="B897" s="1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2">
      <c r="A898" s="1"/>
      <c r="B898" s="1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2">
      <c r="A899" s="1"/>
      <c r="B899" s="1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2">
      <c r="A900" s="1"/>
      <c r="B900" s="1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2">
      <c r="A901" s="1"/>
      <c r="B901" s="1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2">
      <c r="A902" s="1"/>
      <c r="B902" s="1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2">
      <c r="A903" s="1"/>
      <c r="B903" s="1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2">
      <c r="A904" s="1"/>
      <c r="B904" s="1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2">
      <c r="A905" s="1"/>
      <c r="B905" s="1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2">
      <c r="A906" s="1"/>
      <c r="B906" s="1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2">
      <c r="A907" s="1"/>
      <c r="B907" s="1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2">
      <c r="A908" s="1"/>
      <c r="B908" s="1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2">
      <c r="A909" s="1"/>
      <c r="B909" s="1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2">
      <c r="A910" s="1"/>
      <c r="B910" s="1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2">
      <c r="A911" s="1"/>
      <c r="B911" s="1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2">
      <c r="A912" s="1"/>
      <c r="B912" s="1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2">
      <c r="A913" s="1"/>
      <c r="B913" s="1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2">
      <c r="A914" s="1"/>
      <c r="B914" s="1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2">
      <c r="A915" s="1"/>
      <c r="B915" s="1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2">
      <c r="A916" s="1"/>
      <c r="B916" s="1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2">
      <c r="A917" s="1"/>
      <c r="B917" s="1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2">
      <c r="A918" s="1"/>
      <c r="B918" s="1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2">
      <c r="A919" s="1"/>
      <c r="B919" s="1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2">
      <c r="A920" s="1"/>
      <c r="B920" s="1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2">
      <c r="A921" s="1"/>
      <c r="B921" s="1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2">
      <c r="A922" s="1"/>
      <c r="B922" s="1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2">
      <c r="A923" s="1"/>
      <c r="B923" s="1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2">
      <c r="A924" s="1"/>
      <c r="B924" s="1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2">
      <c r="A925" s="1"/>
      <c r="B925" s="1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2">
      <c r="A926" s="1"/>
      <c r="B926" s="1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2">
      <c r="A927" s="1"/>
      <c r="B927" s="1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2">
      <c r="A928" s="1"/>
      <c r="B928" s="1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2">
      <c r="A929" s="1"/>
      <c r="B929" s="1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2">
      <c r="A930" s="1"/>
      <c r="B930" s="1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2">
      <c r="A931" s="1"/>
      <c r="B931" s="1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2">
      <c r="A932" s="1"/>
      <c r="B932" s="1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2">
      <c r="A933" s="1"/>
      <c r="B933" s="1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2">
      <c r="A934" s="1"/>
      <c r="B934" s="1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2">
      <c r="A935" s="1"/>
      <c r="B935" s="1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2">
      <c r="A936" s="1"/>
      <c r="B936" s="1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2">
      <c r="A937" s="1"/>
      <c r="B937" s="1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2">
      <c r="A938" s="1"/>
      <c r="B938" s="1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2">
      <c r="A939" s="1"/>
      <c r="B939" s="1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2">
      <c r="A940" s="1"/>
      <c r="B940" s="1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2">
      <c r="A941" s="1"/>
      <c r="B941" s="1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2">
      <c r="A942" s="1"/>
      <c r="B942" s="1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2">
      <c r="A943" s="1"/>
      <c r="B943" s="1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2">
      <c r="A944" s="1"/>
      <c r="B944" s="1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2">
      <c r="A945" s="1"/>
      <c r="B945" s="1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2">
      <c r="A946" s="1"/>
      <c r="B946" s="1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2">
      <c r="A947" s="1"/>
      <c r="B947" s="1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2">
      <c r="A948" s="1"/>
      <c r="B948" s="1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2">
      <c r="A949" s="1"/>
      <c r="B949" s="1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2">
      <c r="A950" s="1"/>
      <c r="B950" s="1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2">
      <c r="A951" s="1"/>
      <c r="B951" s="1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2">
      <c r="A952" s="1"/>
      <c r="B952" s="1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2">
      <c r="A953" s="1"/>
      <c r="B953" s="1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2">
      <c r="A954" s="1"/>
      <c r="B954" s="1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2">
      <c r="A955" s="1"/>
      <c r="B955" s="1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2">
      <c r="A956" s="1"/>
      <c r="B956" s="1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2">
      <c r="A957" s="1"/>
      <c r="B957" s="1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2">
      <c r="A958" s="1"/>
      <c r="B958" s="1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2">
      <c r="A959" s="1"/>
      <c r="B959" s="1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2">
      <c r="A960" s="1"/>
      <c r="B960" s="1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2">
      <c r="A961" s="1"/>
      <c r="B961" s="1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2">
      <c r="A962" s="1"/>
      <c r="B962" s="1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2">
      <c r="A963" s="1"/>
      <c r="B963" s="1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2">
      <c r="A964" s="1"/>
      <c r="B964" s="1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2">
      <c r="A965" s="1"/>
      <c r="B965" s="1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2">
      <c r="A966" s="1"/>
      <c r="B966" s="1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2">
      <c r="A967" s="1"/>
      <c r="B967" s="1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2">
      <c r="A968" s="1"/>
      <c r="B968" s="1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2">
      <c r="A969" s="1"/>
      <c r="B969" s="1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2">
      <c r="A970" s="1"/>
      <c r="B970" s="1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2">
      <c r="A971" s="1"/>
      <c r="B971" s="1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2">
      <c r="A972" s="1"/>
      <c r="B972" s="1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2">
      <c r="A973" s="1"/>
      <c r="B973" s="1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2">
      <c r="A974" s="1"/>
      <c r="B974" s="1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2">
      <c r="A975" s="1"/>
      <c r="B975" s="1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2">
      <c r="A976" s="1"/>
      <c r="B976" s="1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2">
      <c r="A977" s="1"/>
      <c r="B977" s="1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2">
      <c r="A978" s="1"/>
      <c r="B978" s="1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2">
      <c r="A979" s="1"/>
      <c r="B979" s="1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2">
      <c r="A980" s="1"/>
      <c r="B980" s="1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2">
      <c r="A981" s="1"/>
      <c r="B981" s="1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2">
      <c r="A982" s="1"/>
      <c r="B982" s="1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2">
      <c r="A983" s="1"/>
      <c r="B983" s="1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2">
      <c r="A984" s="1"/>
      <c r="B984" s="1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2">
      <c r="A985" s="1"/>
      <c r="B985" s="1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2">
      <c r="A986" s="1"/>
      <c r="B986" s="1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2">
      <c r="A987" s="1"/>
      <c r="B987" s="1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2">
      <c r="A988" s="1"/>
      <c r="B988" s="1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2">
      <c r="A989" s="1"/>
      <c r="B989" s="1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2">
      <c r="A990" s="1"/>
      <c r="B990" s="1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2">
      <c r="A991" s="1"/>
      <c r="B991" s="1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2">
      <c r="A992" s="1"/>
      <c r="B992" s="1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2">
      <c r="A993" s="1"/>
      <c r="B993" s="1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2">
      <c r="A994" s="1"/>
      <c r="B994" s="1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2">
      <c r="A995" s="1"/>
      <c r="B995" s="1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2">
      <c r="A996" s="1"/>
      <c r="B996" s="1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2">
      <c r="A997" s="1"/>
      <c r="B997" s="1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2">
      <c r="A998" s="1"/>
      <c r="B998" s="1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2">
      <c r="A999" s="1"/>
      <c r="B999" s="1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2">
      <c r="A1000" s="1"/>
      <c r="B1000" s="1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7">
    <mergeCell ref="S49:T49"/>
    <mergeCell ref="E47:H48"/>
    <mergeCell ref="I47:L48"/>
    <mergeCell ref="D47:D49"/>
    <mergeCell ref="N47:N49"/>
    <mergeCell ref="O47:O49"/>
    <mergeCell ref="M47:M49"/>
    <mergeCell ref="A97:A100"/>
    <mergeCell ref="B97:B100"/>
    <mergeCell ref="E64:H65"/>
    <mergeCell ref="I64:L65"/>
    <mergeCell ref="A47:A49"/>
    <mergeCell ref="A50:A53"/>
    <mergeCell ref="A72:A75"/>
    <mergeCell ref="B72:B75"/>
    <mergeCell ref="A82:A85"/>
    <mergeCell ref="A77:A80"/>
    <mergeCell ref="B82:B85"/>
    <mergeCell ref="B87:B90"/>
    <mergeCell ref="A87:A90"/>
    <mergeCell ref="B92:B95"/>
    <mergeCell ref="A92:A95"/>
    <mergeCell ref="B77:B80"/>
    <mergeCell ref="S54:T54"/>
    <mergeCell ref="C100:D100"/>
    <mergeCell ref="C95:D95"/>
    <mergeCell ref="C53:D53"/>
    <mergeCell ref="C75:D75"/>
    <mergeCell ref="C70:D70"/>
    <mergeCell ref="C80:D80"/>
    <mergeCell ref="C64:C66"/>
    <mergeCell ref="D64:D66"/>
    <mergeCell ref="C90:D90"/>
    <mergeCell ref="C85:D85"/>
    <mergeCell ref="Q51:Q54"/>
    <mergeCell ref="Q42:Q49"/>
    <mergeCell ref="R42:R49"/>
    <mergeCell ref="M5:M7"/>
    <mergeCell ref="I5:L6"/>
    <mergeCell ref="N64:N66"/>
    <mergeCell ref="O64:O66"/>
    <mergeCell ref="Q23:Q26"/>
    <mergeCell ref="N5:N7"/>
    <mergeCell ref="R18:R21"/>
    <mergeCell ref="Q18:Q21"/>
    <mergeCell ref="O5:O7"/>
    <mergeCell ref="M64:M66"/>
    <mergeCell ref="R51:R54"/>
    <mergeCell ref="Q28:Q31"/>
    <mergeCell ref="S31:T31"/>
    <mergeCell ref="S21:T21"/>
    <mergeCell ref="S26:T26"/>
    <mergeCell ref="R28:R31"/>
    <mergeCell ref="R23:R26"/>
    <mergeCell ref="C16:D16"/>
    <mergeCell ref="C11:D11"/>
    <mergeCell ref="B18:B21"/>
    <mergeCell ref="E5:H6"/>
    <mergeCell ref="A3:O3"/>
    <mergeCell ref="B8:B11"/>
    <mergeCell ref="B5:B7"/>
    <mergeCell ref="A5:A7"/>
    <mergeCell ref="C5:C7"/>
    <mergeCell ref="A13:A16"/>
    <mergeCell ref="A8:A11"/>
    <mergeCell ref="B13:B16"/>
    <mergeCell ref="D5:D7"/>
    <mergeCell ref="A67:A70"/>
    <mergeCell ref="B67:B70"/>
    <mergeCell ref="A64:A66"/>
    <mergeCell ref="B50:B53"/>
    <mergeCell ref="B64:B66"/>
    <mergeCell ref="A18:A21"/>
    <mergeCell ref="C36:D36"/>
    <mergeCell ref="C46:D46"/>
    <mergeCell ref="C41:D41"/>
    <mergeCell ref="C47:C49"/>
    <mergeCell ref="B47:B49"/>
    <mergeCell ref="B43:B46"/>
    <mergeCell ref="A43:A46"/>
    <mergeCell ref="A33:A36"/>
    <mergeCell ref="A38:A41"/>
    <mergeCell ref="B38:B41"/>
    <mergeCell ref="B28:B31"/>
    <mergeCell ref="C31:D31"/>
    <mergeCell ref="B33:B36"/>
    <mergeCell ref="C21:D21"/>
    <mergeCell ref="A55:A58"/>
    <mergeCell ref="B55:B58"/>
    <mergeCell ref="C63:D63"/>
    <mergeCell ref="C58:D58"/>
    <mergeCell ref="B23:B26"/>
    <mergeCell ref="C26:D26"/>
    <mergeCell ref="A23:A26"/>
    <mergeCell ref="A28:A31"/>
    <mergeCell ref="A60:A63"/>
    <mergeCell ref="B60:B6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0"/>
  <sheetViews>
    <sheetView workbookViewId="0"/>
  </sheetViews>
  <sheetFormatPr defaultColWidth="14.42578125" defaultRowHeight="15.75" customHeight="1" x14ac:dyDescent="0.2"/>
  <cols>
    <col min="1" max="1" width="7.42578125" customWidth="1"/>
    <col min="2" max="2" width="15.28515625" customWidth="1"/>
    <col min="3" max="3" width="17.28515625" customWidth="1"/>
    <col min="11" max="11" width="11.85546875" customWidth="1"/>
    <col min="12" max="12" width="12.7109375" customWidth="1"/>
    <col min="13" max="13" width="13" customWidth="1"/>
  </cols>
  <sheetData>
    <row r="1" spans="1:26" ht="15.75" customHeight="1" x14ac:dyDescent="0.2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105" t="s">
        <v>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3"/>
      <c r="B4" s="3"/>
      <c r="C4" s="3"/>
      <c r="D4" s="3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102" t="s">
        <v>1</v>
      </c>
      <c r="B5" s="102" t="s">
        <v>2</v>
      </c>
      <c r="C5" s="102" t="s">
        <v>3</v>
      </c>
      <c r="D5" s="102" t="s">
        <v>4</v>
      </c>
      <c r="E5" s="103"/>
      <c r="F5" s="104"/>
      <c r="G5" s="104"/>
      <c r="H5" s="104"/>
      <c r="I5" s="103"/>
      <c r="J5" s="104"/>
      <c r="K5" s="104"/>
      <c r="L5" s="104"/>
      <c r="M5" s="109" t="s">
        <v>5</v>
      </c>
      <c r="N5" s="110" t="s">
        <v>6</v>
      </c>
      <c r="O5" s="111" t="s">
        <v>7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99"/>
      <c r="B6" s="99"/>
      <c r="C6" s="99"/>
      <c r="D6" s="99"/>
      <c r="E6" s="104"/>
      <c r="F6" s="104"/>
      <c r="G6" s="104"/>
      <c r="H6" s="104"/>
      <c r="I6" s="104"/>
      <c r="J6" s="104"/>
      <c r="K6" s="104"/>
      <c r="L6" s="104"/>
      <c r="M6" s="99"/>
      <c r="N6" s="99"/>
      <c r="O6" s="99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100"/>
      <c r="B7" s="100"/>
      <c r="C7" s="100"/>
      <c r="D7" s="100"/>
      <c r="E7" s="5">
        <v>9</v>
      </c>
      <c r="F7" s="5">
        <v>10</v>
      </c>
      <c r="G7" s="5">
        <v>11</v>
      </c>
      <c r="H7" s="5">
        <v>12</v>
      </c>
      <c r="I7" s="5">
        <v>9</v>
      </c>
      <c r="J7" s="5">
        <v>10</v>
      </c>
      <c r="K7" s="5">
        <v>11</v>
      </c>
      <c r="L7" s="5">
        <v>12</v>
      </c>
      <c r="M7" s="100"/>
      <c r="N7" s="100"/>
      <c r="O7" s="100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98" t="s">
        <v>8</v>
      </c>
      <c r="B8" s="98" t="s">
        <v>9</v>
      </c>
      <c r="C8" s="8" t="s">
        <v>10</v>
      </c>
      <c r="D8" s="9" t="s">
        <v>11</v>
      </c>
      <c r="E8" s="11">
        <v>8</v>
      </c>
      <c r="F8" s="13"/>
      <c r="G8" s="13"/>
      <c r="H8" s="13"/>
      <c r="I8" s="14">
        <v>6</v>
      </c>
      <c r="J8" s="16"/>
      <c r="K8" s="16"/>
      <c r="L8" s="16"/>
      <c r="M8" s="17">
        <f t="shared" ref="M8:M10" si="0">SUM(E8:H8)</f>
        <v>8</v>
      </c>
      <c r="N8" s="19">
        <f>SUM(I8+J8+K8+L8)</f>
        <v>6</v>
      </c>
      <c r="O8" s="20">
        <f t="shared" ref="O8:O10" si="1">SUM(M8:N8)</f>
        <v>14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99"/>
      <c r="B9" s="99"/>
      <c r="C9" s="8" t="s">
        <v>10</v>
      </c>
      <c r="D9" s="9" t="s">
        <v>12</v>
      </c>
      <c r="E9" s="13"/>
      <c r="F9" s="11">
        <v>3</v>
      </c>
      <c r="G9" s="13"/>
      <c r="H9" s="13"/>
      <c r="I9" s="16"/>
      <c r="J9" s="14">
        <v>5</v>
      </c>
      <c r="K9" s="16"/>
      <c r="L9" s="16"/>
      <c r="M9" s="17">
        <f t="shared" si="0"/>
        <v>3</v>
      </c>
      <c r="N9" s="19">
        <f t="shared" ref="N9:N10" si="2">SUM(I9:L9)</f>
        <v>5</v>
      </c>
      <c r="O9" s="20">
        <f t="shared" si="1"/>
        <v>8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99"/>
      <c r="B10" s="99"/>
      <c r="C10" s="8" t="s">
        <v>10</v>
      </c>
      <c r="D10" s="9" t="s">
        <v>13</v>
      </c>
      <c r="E10" s="13"/>
      <c r="F10" s="13"/>
      <c r="G10" s="11">
        <v>3</v>
      </c>
      <c r="H10" s="11">
        <v>7</v>
      </c>
      <c r="I10" s="16"/>
      <c r="J10" s="16"/>
      <c r="K10" s="14">
        <v>3</v>
      </c>
      <c r="L10" s="14">
        <v>2</v>
      </c>
      <c r="M10" s="17">
        <f t="shared" si="0"/>
        <v>10</v>
      </c>
      <c r="N10" s="19">
        <f t="shared" si="2"/>
        <v>5</v>
      </c>
      <c r="O10" s="20">
        <f t="shared" si="1"/>
        <v>15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00"/>
      <c r="B11" s="100"/>
      <c r="C11" s="101" t="s">
        <v>14</v>
      </c>
      <c r="D11" s="100"/>
      <c r="E11" s="22">
        <f t="shared" ref="E11:O11" si="3">SUM(E8:E10)</f>
        <v>8</v>
      </c>
      <c r="F11" s="22">
        <f t="shared" si="3"/>
        <v>3</v>
      </c>
      <c r="G11" s="22">
        <f t="shared" si="3"/>
        <v>3</v>
      </c>
      <c r="H11" s="22">
        <f t="shared" si="3"/>
        <v>7</v>
      </c>
      <c r="I11" s="23">
        <f t="shared" si="3"/>
        <v>6</v>
      </c>
      <c r="J11" s="23">
        <f t="shared" si="3"/>
        <v>5</v>
      </c>
      <c r="K11" s="23">
        <f t="shared" si="3"/>
        <v>3</v>
      </c>
      <c r="L11" s="23">
        <f t="shared" si="3"/>
        <v>2</v>
      </c>
      <c r="M11" s="17">
        <f t="shared" si="3"/>
        <v>21</v>
      </c>
      <c r="N11" s="19">
        <f t="shared" si="3"/>
        <v>16</v>
      </c>
      <c r="O11" s="20">
        <f t="shared" si="3"/>
        <v>37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24"/>
      <c r="B12" s="24"/>
      <c r="C12" s="24"/>
      <c r="D12" s="24"/>
      <c r="E12" s="26"/>
      <c r="F12" s="26"/>
      <c r="G12" s="26"/>
      <c r="H12" s="26"/>
      <c r="I12" s="26"/>
      <c r="J12" s="26"/>
      <c r="K12" s="26"/>
      <c r="L12" s="26"/>
      <c r="M12" s="24"/>
      <c r="N12" s="24"/>
      <c r="O12" s="24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98" t="s">
        <v>8</v>
      </c>
      <c r="B13" s="98" t="s">
        <v>9</v>
      </c>
      <c r="C13" s="8" t="s">
        <v>15</v>
      </c>
      <c r="D13" s="9" t="s">
        <v>11</v>
      </c>
      <c r="E13" s="11">
        <v>36</v>
      </c>
      <c r="F13" s="13"/>
      <c r="G13" s="13"/>
      <c r="H13" s="13"/>
      <c r="I13" s="16"/>
      <c r="J13" s="16"/>
      <c r="K13" s="16"/>
      <c r="L13" s="16"/>
      <c r="M13" s="17">
        <f t="shared" ref="M13:M15" si="4">SUM(E13:H13)</f>
        <v>36</v>
      </c>
      <c r="N13" s="19">
        <f>SUM(I13+J13+K13+L13)</f>
        <v>0</v>
      </c>
      <c r="O13" s="20">
        <f t="shared" ref="O13:O15" si="5">SUM(M13:N13)</f>
        <v>36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99"/>
      <c r="B14" s="99"/>
      <c r="C14" s="8" t="s">
        <v>15</v>
      </c>
      <c r="D14" s="9" t="s">
        <v>12</v>
      </c>
      <c r="E14" s="13"/>
      <c r="F14" s="11">
        <v>24</v>
      </c>
      <c r="G14" s="11">
        <v>0</v>
      </c>
      <c r="H14" s="13"/>
      <c r="I14" s="16"/>
      <c r="J14" s="28"/>
      <c r="K14" s="28"/>
      <c r="L14" s="28"/>
      <c r="M14" s="17">
        <f t="shared" si="4"/>
        <v>24</v>
      </c>
      <c r="N14" s="19">
        <f t="shared" ref="N14:N15" si="6">SUM(I14:L14)</f>
        <v>0</v>
      </c>
      <c r="O14" s="20">
        <f t="shared" si="5"/>
        <v>24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99"/>
      <c r="B15" s="99"/>
      <c r="C15" s="8" t="s">
        <v>15</v>
      </c>
      <c r="D15" s="9" t="s">
        <v>13</v>
      </c>
      <c r="E15" s="13"/>
      <c r="F15" s="11">
        <v>1</v>
      </c>
      <c r="G15" s="11">
        <v>24</v>
      </c>
      <c r="H15" s="11">
        <v>21</v>
      </c>
      <c r="I15" s="16"/>
      <c r="J15" s="28"/>
      <c r="K15" s="28"/>
      <c r="L15" s="28"/>
      <c r="M15" s="17">
        <f t="shared" si="4"/>
        <v>46</v>
      </c>
      <c r="N15" s="19">
        <f t="shared" si="6"/>
        <v>0</v>
      </c>
      <c r="O15" s="20">
        <f t="shared" si="5"/>
        <v>46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00"/>
      <c r="B16" s="100"/>
      <c r="C16" s="101" t="s">
        <v>16</v>
      </c>
      <c r="D16" s="100"/>
      <c r="E16" s="22">
        <f t="shared" ref="E16:O16" si="7">SUM(E13:E15)</f>
        <v>36</v>
      </c>
      <c r="F16" s="22">
        <f t="shared" si="7"/>
        <v>25</v>
      </c>
      <c r="G16" s="22">
        <f t="shared" si="7"/>
        <v>24</v>
      </c>
      <c r="H16" s="22">
        <f t="shared" si="7"/>
        <v>21</v>
      </c>
      <c r="I16" s="23">
        <f t="shared" si="7"/>
        <v>0</v>
      </c>
      <c r="J16" s="23">
        <f t="shared" si="7"/>
        <v>0</v>
      </c>
      <c r="K16" s="23">
        <f t="shared" si="7"/>
        <v>0</v>
      </c>
      <c r="L16" s="23">
        <f t="shared" si="7"/>
        <v>0</v>
      </c>
      <c r="M16" s="17">
        <f t="shared" si="7"/>
        <v>106</v>
      </c>
      <c r="N16" s="19">
        <f t="shared" si="7"/>
        <v>0</v>
      </c>
      <c r="O16" s="20">
        <f t="shared" si="7"/>
        <v>106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24"/>
      <c r="B17" s="24"/>
      <c r="C17" s="24"/>
      <c r="D17" s="24"/>
      <c r="E17" s="26"/>
      <c r="F17" s="26"/>
      <c r="G17" s="26"/>
      <c r="H17" s="26"/>
      <c r="I17" s="26"/>
      <c r="J17" s="26"/>
      <c r="K17" s="26"/>
      <c r="L17" s="26"/>
      <c r="M17" s="24"/>
      <c r="N17" s="24"/>
      <c r="O17" s="24"/>
      <c r="P17" s="1"/>
      <c r="Q17" s="25"/>
      <c r="R17" s="25"/>
      <c r="S17" s="25"/>
      <c r="T17" s="25"/>
      <c r="U17" s="25"/>
      <c r="V17" s="1"/>
      <c r="W17" s="1"/>
      <c r="X17" s="1"/>
      <c r="Y17" s="1"/>
      <c r="Z17" s="1"/>
    </row>
    <row r="18" spans="1:26" ht="15.75" customHeight="1" x14ac:dyDescent="0.2">
      <c r="A18" s="98" t="s">
        <v>8</v>
      </c>
      <c r="B18" s="98" t="s">
        <v>17</v>
      </c>
      <c r="C18" s="8" t="s">
        <v>18</v>
      </c>
      <c r="D18" s="9" t="s">
        <v>11</v>
      </c>
      <c r="E18" s="11">
        <v>2</v>
      </c>
      <c r="F18" s="13"/>
      <c r="G18" s="13"/>
      <c r="H18" s="13"/>
      <c r="I18" s="14">
        <v>4</v>
      </c>
      <c r="J18" s="16"/>
      <c r="K18" s="16"/>
      <c r="L18" s="16"/>
      <c r="M18" s="17">
        <f t="shared" ref="M18:M20" si="8">SUM(E18:H18)</f>
        <v>2</v>
      </c>
      <c r="N18" s="19">
        <f>SUM(I18+J18+K18+L18)</f>
        <v>4</v>
      </c>
      <c r="O18" s="20">
        <f t="shared" ref="O18:O20" si="9">SUM(M18:N18)</f>
        <v>6</v>
      </c>
      <c r="P18" s="1"/>
      <c r="Q18" s="107"/>
      <c r="R18" s="107"/>
      <c r="S18" s="25"/>
      <c r="T18" s="25"/>
      <c r="U18" s="25"/>
      <c r="V18" s="1"/>
      <c r="W18" s="1"/>
      <c r="X18" s="1"/>
      <c r="Y18" s="1"/>
      <c r="Z18" s="1"/>
    </row>
    <row r="19" spans="1:26" ht="15.75" customHeight="1" x14ac:dyDescent="0.2">
      <c r="A19" s="99"/>
      <c r="B19" s="99"/>
      <c r="C19" s="8" t="s">
        <v>18</v>
      </c>
      <c r="D19" s="9" t="s">
        <v>12</v>
      </c>
      <c r="E19" s="13"/>
      <c r="F19" s="11">
        <v>1</v>
      </c>
      <c r="G19" s="29"/>
      <c r="H19" s="29"/>
      <c r="I19" s="16"/>
      <c r="J19" s="14">
        <v>1</v>
      </c>
      <c r="K19" s="16"/>
      <c r="L19" s="16"/>
      <c r="M19" s="17">
        <f t="shared" si="8"/>
        <v>1</v>
      </c>
      <c r="N19" s="19">
        <f t="shared" ref="N19:N20" si="10">SUM(I19:L19)</f>
        <v>1</v>
      </c>
      <c r="O19" s="20">
        <f t="shared" si="9"/>
        <v>2</v>
      </c>
      <c r="P19" s="1"/>
      <c r="Q19" s="104"/>
      <c r="R19" s="104"/>
      <c r="S19" s="25"/>
      <c r="T19" s="25"/>
      <c r="U19" s="25"/>
      <c r="V19" s="1"/>
      <c r="W19" s="1"/>
      <c r="X19" s="1"/>
      <c r="Y19" s="1"/>
      <c r="Z19" s="1"/>
    </row>
    <row r="20" spans="1:26" ht="15.75" customHeight="1" x14ac:dyDescent="0.2">
      <c r="A20" s="99"/>
      <c r="B20" s="99"/>
      <c r="C20" s="8" t="s">
        <v>18</v>
      </c>
      <c r="D20" s="9" t="s">
        <v>13</v>
      </c>
      <c r="E20" s="29"/>
      <c r="F20" s="29"/>
      <c r="G20" s="11">
        <v>3</v>
      </c>
      <c r="H20" s="11">
        <v>3</v>
      </c>
      <c r="I20" s="16"/>
      <c r="J20" s="16"/>
      <c r="K20" s="14">
        <v>2</v>
      </c>
      <c r="L20" s="14">
        <v>3</v>
      </c>
      <c r="M20" s="17">
        <f t="shared" si="8"/>
        <v>6</v>
      </c>
      <c r="N20" s="19">
        <f t="shared" si="10"/>
        <v>5</v>
      </c>
      <c r="O20" s="20">
        <f t="shared" si="9"/>
        <v>11</v>
      </c>
      <c r="P20" s="1"/>
      <c r="Q20" s="104"/>
      <c r="R20" s="104"/>
      <c r="S20" s="25"/>
      <c r="T20" s="25"/>
      <c r="U20" s="25"/>
      <c r="V20" s="1"/>
      <c r="W20" s="1"/>
      <c r="X20" s="1"/>
      <c r="Y20" s="1"/>
      <c r="Z20" s="1"/>
    </row>
    <row r="21" spans="1:26" ht="15.75" customHeight="1" x14ac:dyDescent="0.2">
      <c r="A21" s="100"/>
      <c r="B21" s="100"/>
      <c r="C21" s="101" t="s">
        <v>19</v>
      </c>
      <c r="D21" s="100"/>
      <c r="E21" s="22">
        <f t="shared" ref="E21:O21" si="11">SUM(E18:E20)</f>
        <v>2</v>
      </c>
      <c r="F21" s="22">
        <f t="shared" si="11"/>
        <v>1</v>
      </c>
      <c r="G21" s="22">
        <f t="shared" si="11"/>
        <v>3</v>
      </c>
      <c r="H21" s="22">
        <f t="shared" si="11"/>
        <v>3</v>
      </c>
      <c r="I21" s="23">
        <f t="shared" si="11"/>
        <v>4</v>
      </c>
      <c r="J21" s="23">
        <f t="shared" si="11"/>
        <v>1</v>
      </c>
      <c r="K21" s="23">
        <f t="shared" si="11"/>
        <v>2</v>
      </c>
      <c r="L21" s="23">
        <f t="shared" si="11"/>
        <v>3</v>
      </c>
      <c r="M21" s="17">
        <f t="shared" si="11"/>
        <v>9</v>
      </c>
      <c r="N21" s="19">
        <f t="shared" si="11"/>
        <v>10</v>
      </c>
      <c r="O21" s="20">
        <f t="shared" si="11"/>
        <v>19</v>
      </c>
      <c r="P21" s="1"/>
      <c r="Q21" s="104"/>
      <c r="R21" s="104"/>
      <c r="S21" s="108"/>
      <c r="T21" s="104"/>
      <c r="U21" s="25"/>
      <c r="V21" s="1"/>
      <c r="W21" s="1"/>
      <c r="X21" s="1"/>
      <c r="Y21" s="1"/>
      <c r="Z21" s="1"/>
    </row>
    <row r="22" spans="1:26" ht="15.75" customHeight="1" x14ac:dyDescent="0.2">
      <c r="A22" s="24"/>
      <c r="B22" s="24"/>
      <c r="C22" s="24"/>
      <c r="D22" s="24"/>
      <c r="E22" s="26"/>
      <c r="F22" s="26"/>
      <c r="G22" s="26"/>
      <c r="H22" s="26"/>
      <c r="I22" s="26"/>
      <c r="J22" s="26"/>
      <c r="K22" s="26"/>
      <c r="L22" s="26"/>
      <c r="M22" s="24"/>
      <c r="N22" s="24"/>
      <c r="O22" s="24"/>
      <c r="P22" s="1"/>
      <c r="Q22" s="25"/>
      <c r="R22" s="25"/>
      <c r="S22" s="25"/>
      <c r="T22" s="25"/>
      <c r="U22" s="25"/>
      <c r="V22" s="1"/>
      <c r="W22" s="1"/>
      <c r="X22" s="1"/>
      <c r="Y22" s="1"/>
      <c r="Z22" s="1"/>
    </row>
    <row r="23" spans="1:26" ht="15.75" customHeight="1" x14ac:dyDescent="0.2">
      <c r="A23" s="98" t="s">
        <v>8</v>
      </c>
      <c r="B23" s="98" t="s">
        <v>17</v>
      </c>
      <c r="C23" s="8" t="s">
        <v>20</v>
      </c>
      <c r="D23" s="9" t="s">
        <v>11</v>
      </c>
      <c r="E23" s="13"/>
      <c r="F23" s="13"/>
      <c r="G23" s="13"/>
      <c r="H23" s="13"/>
      <c r="I23" s="14"/>
      <c r="J23" s="16"/>
      <c r="K23" s="16"/>
      <c r="L23" s="16"/>
      <c r="M23" s="17">
        <f t="shared" ref="M23:M25" si="12">SUM(E23:H23)</f>
        <v>0</v>
      </c>
      <c r="N23" s="19">
        <f>SUM(I23+J23+K23+L23)</f>
        <v>0</v>
      </c>
      <c r="O23" s="20">
        <f t="shared" ref="O23:O25" si="13">SUM(M23:N23)</f>
        <v>0</v>
      </c>
      <c r="P23" s="1"/>
      <c r="Q23" s="107"/>
      <c r="R23" s="107"/>
      <c r="S23" s="25"/>
      <c r="T23" s="25"/>
      <c r="U23" s="25"/>
      <c r="V23" s="1"/>
      <c r="W23" s="1"/>
      <c r="X23" s="1"/>
      <c r="Y23" s="1"/>
      <c r="Z23" s="1"/>
    </row>
    <row r="24" spans="1:26" ht="15.75" customHeight="1" x14ac:dyDescent="0.2">
      <c r="A24" s="99"/>
      <c r="B24" s="99"/>
      <c r="C24" s="8" t="s">
        <v>20</v>
      </c>
      <c r="D24" s="9" t="s">
        <v>12</v>
      </c>
      <c r="E24" s="11">
        <v>2</v>
      </c>
      <c r="F24" s="11">
        <v>1</v>
      </c>
      <c r="G24" s="11">
        <v>3</v>
      </c>
      <c r="H24" s="11">
        <v>2</v>
      </c>
      <c r="I24" s="14">
        <v>6</v>
      </c>
      <c r="J24" s="14">
        <v>3</v>
      </c>
      <c r="K24" s="14">
        <v>4</v>
      </c>
      <c r="L24" s="16"/>
      <c r="M24" s="17">
        <f t="shared" si="12"/>
        <v>8</v>
      </c>
      <c r="N24" s="19">
        <f t="shared" ref="N24:N25" si="14">SUM(I24:L24)</f>
        <v>13</v>
      </c>
      <c r="O24" s="20">
        <f t="shared" si="13"/>
        <v>21</v>
      </c>
      <c r="P24" s="1"/>
      <c r="Q24" s="104"/>
      <c r="R24" s="104"/>
      <c r="S24" s="25"/>
      <c r="T24" s="25"/>
      <c r="U24" s="25"/>
      <c r="V24" s="1"/>
      <c r="W24" s="1"/>
      <c r="X24" s="1"/>
      <c r="Y24" s="1"/>
      <c r="Z24" s="1"/>
    </row>
    <row r="25" spans="1:26" ht="15.75" customHeight="1" x14ac:dyDescent="0.2">
      <c r="A25" s="99"/>
      <c r="B25" s="99"/>
      <c r="C25" s="8" t="s">
        <v>20</v>
      </c>
      <c r="D25" s="9" t="s">
        <v>13</v>
      </c>
      <c r="E25" s="29"/>
      <c r="F25" s="11">
        <v>4</v>
      </c>
      <c r="G25" s="11">
        <v>1</v>
      </c>
      <c r="H25" s="11">
        <v>2</v>
      </c>
      <c r="I25" s="16"/>
      <c r="J25" s="16"/>
      <c r="K25" s="14">
        <v>1</v>
      </c>
      <c r="L25" s="14">
        <v>12</v>
      </c>
      <c r="M25" s="17">
        <f t="shared" si="12"/>
        <v>7</v>
      </c>
      <c r="N25" s="19">
        <f t="shared" si="14"/>
        <v>13</v>
      </c>
      <c r="O25" s="20">
        <f t="shared" si="13"/>
        <v>20</v>
      </c>
      <c r="P25" s="1"/>
      <c r="Q25" s="104"/>
      <c r="R25" s="104"/>
      <c r="S25" s="25"/>
      <c r="T25" s="25"/>
      <c r="U25" s="25"/>
      <c r="V25" s="1"/>
      <c r="W25" s="1"/>
      <c r="X25" s="1"/>
      <c r="Y25" s="1"/>
      <c r="Z25" s="1"/>
    </row>
    <row r="26" spans="1:26" ht="15.75" customHeight="1" x14ac:dyDescent="0.2">
      <c r="A26" s="100"/>
      <c r="B26" s="100"/>
      <c r="C26" s="101" t="s">
        <v>21</v>
      </c>
      <c r="D26" s="100"/>
      <c r="E26" s="22">
        <f t="shared" ref="E26:O26" si="15">SUM(E23:E25)</f>
        <v>2</v>
      </c>
      <c r="F26" s="22">
        <f t="shared" si="15"/>
        <v>5</v>
      </c>
      <c r="G26" s="22">
        <f t="shared" si="15"/>
        <v>4</v>
      </c>
      <c r="H26" s="22">
        <f t="shared" si="15"/>
        <v>4</v>
      </c>
      <c r="I26" s="23">
        <f t="shared" si="15"/>
        <v>6</v>
      </c>
      <c r="J26" s="23">
        <f t="shared" si="15"/>
        <v>3</v>
      </c>
      <c r="K26" s="23">
        <f t="shared" si="15"/>
        <v>5</v>
      </c>
      <c r="L26" s="23">
        <f t="shared" si="15"/>
        <v>12</v>
      </c>
      <c r="M26" s="17">
        <f t="shared" si="15"/>
        <v>15</v>
      </c>
      <c r="N26" s="19">
        <f t="shared" si="15"/>
        <v>26</v>
      </c>
      <c r="O26" s="20">
        <f t="shared" si="15"/>
        <v>41</v>
      </c>
      <c r="P26" s="1"/>
      <c r="Q26" s="104"/>
      <c r="R26" s="104"/>
      <c r="S26" s="108"/>
      <c r="T26" s="104"/>
      <c r="U26" s="25"/>
      <c r="V26" s="1"/>
      <c r="W26" s="1"/>
      <c r="X26" s="1"/>
      <c r="Y26" s="1"/>
      <c r="Z26" s="1"/>
    </row>
    <row r="27" spans="1:26" ht="15.75" customHeight="1" x14ac:dyDescent="0.2">
      <c r="A27" s="24"/>
      <c r="B27" s="24"/>
      <c r="C27" s="24"/>
      <c r="D27" s="24"/>
      <c r="E27" s="26"/>
      <c r="F27" s="26"/>
      <c r="G27" s="26"/>
      <c r="H27" s="26"/>
      <c r="I27" s="26"/>
      <c r="J27" s="26"/>
      <c r="K27" s="26"/>
      <c r="L27" s="26"/>
      <c r="M27" s="24"/>
      <c r="N27" s="24"/>
      <c r="O27" s="24"/>
      <c r="P27" s="1"/>
      <c r="Q27" s="25"/>
      <c r="R27" s="25"/>
      <c r="S27" s="25"/>
      <c r="T27" s="25"/>
      <c r="U27" s="25"/>
      <c r="V27" s="1"/>
      <c r="W27" s="1"/>
      <c r="X27" s="1"/>
      <c r="Y27" s="1"/>
      <c r="Z27" s="1"/>
    </row>
    <row r="28" spans="1:26" ht="12.75" x14ac:dyDescent="0.2">
      <c r="A28" s="98" t="s">
        <v>8</v>
      </c>
      <c r="B28" s="98" t="s">
        <v>17</v>
      </c>
      <c r="C28" s="8" t="s">
        <v>22</v>
      </c>
      <c r="D28" s="9" t="s">
        <v>11</v>
      </c>
      <c r="E28" s="11">
        <v>7</v>
      </c>
      <c r="F28" s="13"/>
      <c r="G28" s="13"/>
      <c r="H28" s="13"/>
      <c r="I28" s="14">
        <v>10</v>
      </c>
      <c r="J28" s="16"/>
      <c r="K28" s="16"/>
      <c r="L28" s="16"/>
      <c r="M28" s="17">
        <f t="shared" ref="M28:M30" si="16">SUM(E28:H28)</f>
        <v>7</v>
      </c>
      <c r="N28" s="19">
        <f>SUM(I28+J28+K28+L28)</f>
        <v>10</v>
      </c>
      <c r="O28" s="20">
        <f t="shared" ref="O28:O30" si="17">SUM(M28:N28)</f>
        <v>17</v>
      </c>
      <c r="P28" s="1"/>
      <c r="Q28" s="107"/>
      <c r="R28" s="107"/>
      <c r="S28" s="25"/>
      <c r="T28" s="25"/>
      <c r="U28" s="25"/>
      <c r="V28" s="1"/>
      <c r="W28" s="1"/>
      <c r="X28" s="1"/>
      <c r="Y28" s="1"/>
      <c r="Z28" s="1"/>
    </row>
    <row r="29" spans="1:26" ht="12.75" x14ac:dyDescent="0.2">
      <c r="A29" s="99"/>
      <c r="B29" s="99"/>
      <c r="C29" s="8" t="s">
        <v>22</v>
      </c>
      <c r="D29" s="9" t="s">
        <v>12</v>
      </c>
      <c r="E29" s="29"/>
      <c r="F29" s="11">
        <v>12</v>
      </c>
      <c r="G29" s="29"/>
      <c r="H29" s="29"/>
      <c r="I29" s="16"/>
      <c r="J29" s="14">
        <v>12</v>
      </c>
      <c r="K29" s="14">
        <v>4</v>
      </c>
      <c r="L29" s="16"/>
      <c r="M29" s="17">
        <f t="shared" si="16"/>
        <v>12</v>
      </c>
      <c r="N29" s="19">
        <f t="shared" ref="N29:N30" si="18">SUM(I29:L29)</f>
        <v>16</v>
      </c>
      <c r="O29" s="20">
        <f t="shared" si="17"/>
        <v>28</v>
      </c>
      <c r="P29" s="1"/>
      <c r="Q29" s="104"/>
      <c r="R29" s="104"/>
      <c r="S29" s="25"/>
      <c r="T29" s="25"/>
      <c r="U29" s="25"/>
      <c r="V29" s="1"/>
      <c r="W29" s="1"/>
      <c r="X29" s="1"/>
      <c r="Y29" s="1"/>
      <c r="Z29" s="1"/>
    </row>
    <row r="30" spans="1:26" ht="12.75" x14ac:dyDescent="0.2">
      <c r="A30" s="99"/>
      <c r="B30" s="99"/>
      <c r="C30" s="8" t="s">
        <v>22</v>
      </c>
      <c r="D30" s="9" t="s">
        <v>13</v>
      </c>
      <c r="E30" s="29"/>
      <c r="F30" s="29"/>
      <c r="G30" s="11">
        <v>2</v>
      </c>
      <c r="H30" s="11">
        <v>10</v>
      </c>
      <c r="I30" s="16"/>
      <c r="J30" s="16"/>
      <c r="K30" s="14">
        <v>6</v>
      </c>
      <c r="L30" s="14">
        <v>6</v>
      </c>
      <c r="M30" s="17">
        <f t="shared" si="16"/>
        <v>12</v>
      </c>
      <c r="N30" s="19">
        <f t="shared" si="18"/>
        <v>12</v>
      </c>
      <c r="O30" s="20">
        <f t="shared" si="17"/>
        <v>24</v>
      </c>
      <c r="P30" s="1"/>
      <c r="Q30" s="104"/>
      <c r="R30" s="104"/>
      <c r="S30" s="25"/>
      <c r="T30" s="25"/>
      <c r="U30" s="25"/>
      <c r="V30" s="1"/>
      <c r="W30" s="1"/>
      <c r="X30" s="1"/>
      <c r="Y30" s="1"/>
      <c r="Z30" s="1"/>
    </row>
    <row r="31" spans="1:26" ht="12.75" x14ac:dyDescent="0.2">
      <c r="A31" s="100"/>
      <c r="B31" s="100"/>
      <c r="C31" s="101" t="s">
        <v>23</v>
      </c>
      <c r="D31" s="100"/>
      <c r="E31" s="22">
        <f t="shared" ref="E31:O31" si="19">SUM(E28:E30)</f>
        <v>7</v>
      </c>
      <c r="F31" s="22">
        <f t="shared" si="19"/>
        <v>12</v>
      </c>
      <c r="G31" s="22">
        <f t="shared" si="19"/>
        <v>2</v>
      </c>
      <c r="H31" s="22">
        <f t="shared" si="19"/>
        <v>10</v>
      </c>
      <c r="I31" s="23">
        <f t="shared" si="19"/>
        <v>10</v>
      </c>
      <c r="J31" s="23">
        <f t="shared" si="19"/>
        <v>12</v>
      </c>
      <c r="K31" s="23">
        <f t="shared" si="19"/>
        <v>10</v>
      </c>
      <c r="L31" s="23">
        <f t="shared" si="19"/>
        <v>6</v>
      </c>
      <c r="M31" s="17">
        <f t="shared" si="19"/>
        <v>31</v>
      </c>
      <c r="N31" s="19">
        <f t="shared" si="19"/>
        <v>38</v>
      </c>
      <c r="O31" s="20">
        <f t="shared" si="19"/>
        <v>69</v>
      </c>
      <c r="P31" s="1"/>
      <c r="Q31" s="104"/>
      <c r="R31" s="104"/>
      <c r="S31" s="108"/>
      <c r="T31" s="104"/>
      <c r="U31" s="25"/>
      <c r="V31" s="1"/>
      <c r="W31" s="1"/>
      <c r="X31" s="1"/>
      <c r="Y31" s="1"/>
      <c r="Z31" s="1"/>
    </row>
    <row r="32" spans="1:26" ht="12.75" x14ac:dyDescent="0.2">
      <c r="A32" s="24"/>
      <c r="B32" s="24"/>
      <c r="C32" s="24"/>
      <c r="D32" s="24"/>
      <c r="E32" s="26"/>
      <c r="F32" s="26"/>
      <c r="G32" s="26"/>
      <c r="H32" s="26"/>
      <c r="I32" s="26"/>
      <c r="J32" s="26"/>
      <c r="K32" s="26"/>
      <c r="L32" s="26"/>
      <c r="M32" s="24"/>
      <c r="N32" s="24"/>
      <c r="O32" s="24"/>
      <c r="P32" s="1"/>
      <c r="Q32" s="25"/>
      <c r="R32" s="25"/>
      <c r="S32" s="25"/>
      <c r="T32" s="25"/>
      <c r="U32" s="25"/>
      <c r="V32" s="1"/>
      <c r="W32" s="1"/>
      <c r="X32" s="1"/>
      <c r="Y32" s="1"/>
      <c r="Z32" s="1"/>
    </row>
    <row r="33" spans="1:26" ht="12.75" x14ac:dyDescent="0.2">
      <c r="A33" s="98" t="s">
        <v>8</v>
      </c>
      <c r="B33" s="98" t="s">
        <v>24</v>
      </c>
      <c r="C33" s="8" t="s">
        <v>25</v>
      </c>
      <c r="D33" s="9" t="s">
        <v>11</v>
      </c>
      <c r="E33" s="11"/>
      <c r="F33" s="13"/>
      <c r="G33" s="13"/>
      <c r="H33" s="13"/>
      <c r="I33" s="14">
        <v>4</v>
      </c>
      <c r="J33" s="16"/>
      <c r="K33" s="16"/>
      <c r="L33" s="16"/>
      <c r="M33" s="17">
        <f t="shared" ref="M33:M35" si="20">SUM(E33:H33)</f>
        <v>0</v>
      </c>
      <c r="N33" s="19">
        <f>SUM(I33+J33+K33+L33)</f>
        <v>4</v>
      </c>
      <c r="O33" s="20">
        <f t="shared" ref="O33:O35" si="21">SUM(M33:N33)</f>
        <v>4</v>
      </c>
      <c r="P33" s="1"/>
      <c r="Q33" s="25"/>
      <c r="R33" s="25"/>
      <c r="S33" s="25"/>
      <c r="T33" s="25"/>
      <c r="U33" s="25"/>
      <c r="V33" s="1"/>
      <c r="W33" s="1"/>
      <c r="X33" s="1"/>
      <c r="Y33" s="1"/>
      <c r="Z33" s="1"/>
    </row>
    <row r="34" spans="1:26" ht="12.75" x14ac:dyDescent="0.2">
      <c r="A34" s="99"/>
      <c r="B34" s="99"/>
      <c r="C34" s="8" t="s">
        <v>25</v>
      </c>
      <c r="D34" s="9" t="s">
        <v>12</v>
      </c>
      <c r="E34" s="29"/>
      <c r="F34" s="11"/>
      <c r="G34" s="29"/>
      <c r="H34" s="29"/>
      <c r="I34" s="16"/>
      <c r="J34" s="14">
        <v>3</v>
      </c>
      <c r="K34" s="16"/>
      <c r="L34" s="16"/>
      <c r="M34" s="17">
        <f t="shared" si="20"/>
        <v>0</v>
      </c>
      <c r="N34" s="19">
        <f t="shared" ref="N34:N35" si="22">SUM(I34:L34)</f>
        <v>3</v>
      </c>
      <c r="O34" s="20">
        <f t="shared" si="21"/>
        <v>3</v>
      </c>
      <c r="P34" s="1"/>
      <c r="Q34" s="25"/>
      <c r="R34" s="25"/>
      <c r="S34" s="25"/>
      <c r="T34" s="25"/>
      <c r="U34" s="25"/>
      <c r="V34" s="1"/>
      <c r="W34" s="1"/>
      <c r="X34" s="1"/>
      <c r="Y34" s="1"/>
      <c r="Z34" s="1"/>
    </row>
    <row r="35" spans="1:26" ht="12.75" x14ac:dyDescent="0.2">
      <c r="A35" s="99"/>
      <c r="B35" s="99"/>
      <c r="C35" s="8" t="s">
        <v>25</v>
      </c>
      <c r="D35" s="9" t="s">
        <v>13</v>
      </c>
      <c r="E35" s="29"/>
      <c r="F35" s="29"/>
      <c r="G35" s="11"/>
      <c r="H35" s="29"/>
      <c r="I35" s="16"/>
      <c r="J35" s="16"/>
      <c r="K35" s="14">
        <v>5</v>
      </c>
      <c r="L35" s="14">
        <v>2</v>
      </c>
      <c r="M35" s="17">
        <f t="shared" si="20"/>
        <v>0</v>
      </c>
      <c r="N35" s="19">
        <f t="shared" si="22"/>
        <v>7</v>
      </c>
      <c r="O35" s="20">
        <f t="shared" si="21"/>
        <v>7</v>
      </c>
      <c r="P35" s="1"/>
      <c r="Q35" s="25"/>
      <c r="R35" s="25"/>
      <c r="S35" s="25"/>
      <c r="T35" s="25"/>
      <c r="U35" s="25"/>
      <c r="V35" s="1"/>
      <c r="W35" s="1"/>
      <c r="X35" s="1"/>
      <c r="Y35" s="1"/>
      <c r="Z35" s="1"/>
    </row>
    <row r="36" spans="1:26" ht="12.75" x14ac:dyDescent="0.2">
      <c r="A36" s="100"/>
      <c r="B36" s="100"/>
      <c r="C36" s="101" t="s">
        <v>26</v>
      </c>
      <c r="D36" s="100"/>
      <c r="E36" s="31">
        <v>0</v>
      </c>
      <c r="F36" s="31">
        <v>0</v>
      </c>
      <c r="G36" s="31">
        <v>0</v>
      </c>
      <c r="H36" s="22">
        <f t="shared" ref="H36:O36" si="23">SUM(H33:H35)</f>
        <v>0</v>
      </c>
      <c r="I36" s="23">
        <f t="shared" si="23"/>
        <v>4</v>
      </c>
      <c r="J36" s="23">
        <f t="shared" si="23"/>
        <v>3</v>
      </c>
      <c r="K36" s="23">
        <f t="shared" si="23"/>
        <v>5</v>
      </c>
      <c r="L36" s="23">
        <f t="shared" si="23"/>
        <v>2</v>
      </c>
      <c r="M36" s="17">
        <f t="shared" si="23"/>
        <v>0</v>
      </c>
      <c r="N36" s="19">
        <f t="shared" si="23"/>
        <v>14</v>
      </c>
      <c r="O36" s="20">
        <f t="shared" si="23"/>
        <v>14</v>
      </c>
      <c r="P36" s="1"/>
      <c r="Q36" s="25"/>
      <c r="R36" s="25"/>
      <c r="S36" s="25"/>
      <c r="T36" s="25"/>
      <c r="U36" s="25"/>
      <c r="V36" s="1"/>
      <c r="W36" s="1"/>
      <c r="X36" s="1"/>
      <c r="Y36" s="1"/>
      <c r="Z36" s="1"/>
    </row>
    <row r="37" spans="1:26" ht="12.75" x14ac:dyDescent="0.2">
      <c r="A37" s="32"/>
      <c r="B37" s="32"/>
      <c r="C37" s="32"/>
      <c r="D37" s="32"/>
      <c r="E37" s="33"/>
      <c r="F37" s="33"/>
      <c r="G37" s="33"/>
      <c r="H37" s="33"/>
      <c r="I37" s="33"/>
      <c r="J37" s="33"/>
      <c r="K37" s="33"/>
      <c r="L37" s="33"/>
      <c r="M37" s="32"/>
      <c r="N37" s="32"/>
      <c r="O37" s="32"/>
      <c r="P37" s="1"/>
      <c r="Q37" s="25"/>
      <c r="R37" s="25"/>
      <c r="S37" s="25"/>
      <c r="T37" s="25"/>
      <c r="U37" s="25"/>
      <c r="V37" s="1"/>
      <c r="W37" s="1"/>
      <c r="X37" s="1"/>
      <c r="Y37" s="1"/>
      <c r="Z37" s="1"/>
    </row>
    <row r="38" spans="1:26" ht="12.75" x14ac:dyDescent="0.2">
      <c r="A38" s="98" t="s">
        <v>8</v>
      </c>
      <c r="B38" s="98" t="s">
        <v>24</v>
      </c>
      <c r="C38" s="8" t="s">
        <v>27</v>
      </c>
      <c r="D38" s="9" t="s">
        <v>11</v>
      </c>
      <c r="E38" s="13"/>
      <c r="F38" s="13"/>
      <c r="G38" s="13"/>
      <c r="H38" s="13"/>
      <c r="I38" s="16"/>
      <c r="J38" s="16"/>
      <c r="K38" s="16"/>
      <c r="L38" s="16"/>
      <c r="M38" s="17">
        <f t="shared" ref="M38:M40" si="24">SUM(E38:H38)</f>
        <v>0</v>
      </c>
      <c r="N38" s="19">
        <f>SUM(I38+J38+K38+L38)</f>
        <v>0</v>
      </c>
      <c r="O38" s="20">
        <f t="shared" ref="O38:O40" si="25">SUM(M38:N38)</f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1"/>
    </row>
    <row r="39" spans="1:26" ht="12.75" x14ac:dyDescent="0.2">
      <c r="A39" s="99"/>
      <c r="B39" s="99"/>
      <c r="C39" s="8" t="s">
        <v>27</v>
      </c>
      <c r="D39" s="9" t="s">
        <v>12</v>
      </c>
      <c r="E39" s="11">
        <v>8</v>
      </c>
      <c r="F39" s="11">
        <v>3</v>
      </c>
      <c r="G39" s="11">
        <v>3</v>
      </c>
      <c r="H39" s="13"/>
      <c r="I39" s="14">
        <v>12</v>
      </c>
      <c r="J39" s="14">
        <v>7</v>
      </c>
      <c r="K39" s="14">
        <v>2</v>
      </c>
      <c r="L39" s="16"/>
      <c r="M39" s="17">
        <f t="shared" si="24"/>
        <v>14</v>
      </c>
      <c r="N39" s="19">
        <f t="shared" ref="N39:N40" si="26">SUM(I39:L39)</f>
        <v>21</v>
      </c>
      <c r="O39" s="20">
        <f t="shared" si="25"/>
        <v>35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1"/>
    </row>
    <row r="40" spans="1:26" ht="12.75" x14ac:dyDescent="0.2">
      <c r="A40" s="99"/>
      <c r="B40" s="99"/>
      <c r="C40" s="8" t="s">
        <v>27</v>
      </c>
      <c r="D40" s="9" t="s">
        <v>13</v>
      </c>
      <c r="E40" s="13"/>
      <c r="F40" s="11">
        <v>5</v>
      </c>
      <c r="G40" s="11">
        <v>2</v>
      </c>
      <c r="H40" s="11">
        <v>3</v>
      </c>
      <c r="I40" s="16"/>
      <c r="J40" s="16"/>
      <c r="K40" s="16"/>
      <c r="L40" s="14">
        <v>3</v>
      </c>
      <c r="M40" s="17">
        <f t="shared" si="24"/>
        <v>10</v>
      </c>
      <c r="N40" s="19">
        <f t="shared" si="26"/>
        <v>3</v>
      </c>
      <c r="O40" s="20">
        <f t="shared" si="25"/>
        <v>13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1"/>
    </row>
    <row r="41" spans="1:26" ht="12.75" x14ac:dyDescent="0.2">
      <c r="A41" s="100"/>
      <c r="B41" s="100"/>
      <c r="C41" s="101" t="s">
        <v>28</v>
      </c>
      <c r="D41" s="100"/>
      <c r="E41" s="22">
        <f t="shared" ref="E41:O41" si="27">SUM(E38:E40)</f>
        <v>8</v>
      </c>
      <c r="F41" s="22">
        <f t="shared" si="27"/>
        <v>8</v>
      </c>
      <c r="G41" s="22">
        <f t="shared" si="27"/>
        <v>5</v>
      </c>
      <c r="H41" s="22">
        <f t="shared" si="27"/>
        <v>3</v>
      </c>
      <c r="I41" s="23">
        <f t="shared" si="27"/>
        <v>12</v>
      </c>
      <c r="J41" s="23">
        <f t="shared" si="27"/>
        <v>7</v>
      </c>
      <c r="K41" s="23">
        <f t="shared" si="27"/>
        <v>2</v>
      </c>
      <c r="L41" s="23">
        <f t="shared" si="27"/>
        <v>3</v>
      </c>
      <c r="M41" s="17">
        <f t="shared" si="27"/>
        <v>24</v>
      </c>
      <c r="N41" s="19">
        <f t="shared" si="27"/>
        <v>24</v>
      </c>
      <c r="O41" s="20">
        <f t="shared" si="27"/>
        <v>48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1"/>
    </row>
    <row r="42" spans="1:26" ht="12.75" x14ac:dyDescent="0.2">
      <c r="A42" s="24"/>
      <c r="B42" s="24"/>
      <c r="C42" s="24"/>
      <c r="D42" s="24"/>
      <c r="E42" s="33"/>
      <c r="F42" s="33"/>
      <c r="G42" s="33"/>
      <c r="H42" s="33"/>
      <c r="I42" s="33"/>
      <c r="J42" s="33"/>
      <c r="K42" s="33"/>
      <c r="L42" s="33"/>
      <c r="M42" s="24"/>
      <c r="N42" s="24"/>
      <c r="O42" s="24"/>
      <c r="P42" s="1"/>
      <c r="Q42" s="107"/>
      <c r="R42" s="107"/>
      <c r="S42" s="25"/>
      <c r="T42" s="25"/>
      <c r="U42" s="25"/>
      <c r="V42" s="1"/>
      <c r="W42" s="1"/>
      <c r="X42" s="1"/>
      <c r="Y42" s="1"/>
      <c r="Z42" s="1"/>
    </row>
    <row r="43" spans="1:26" ht="12.75" x14ac:dyDescent="0.2">
      <c r="A43" s="98" t="s">
        <v>8</v>
      </c>
      <c r="B43" s="98" t="s">
        <v>29</v>
      </c>
      <c r="C43" s="8" t="s">
        <v>30</v>
      </c>
      <c r="D43" s="9" t="s">
        <v>11</v>
      </c>
      <c r="E43" s="13"/>
      <c r="F43" s="13"/>
      <c r="G43" s="13"/>
      <c r="H43" s="13"/>
      <c r="I43" s="14">
        <v>12</v>
      </c>
      <c r="J43" s="16"/>
      <c r="K43" s="16"/>
      <c r="L43" s="16"/>
      <c r="M43" s="17">
        <f t="shared" ref="M43:M45" si="28">SUM(E43:H43)</f>
        <v>0</v>
      </c>
      <c r="N43" s="19">
        <f>SUM(I43+J43+K43+L43)</f>
        <v>12</v>
      </c>
      <c r="O43" s="20">
        <f t="shared" ref="O43:O45" si="29">SUM(M43:N43)</f>
        <v>12</v>
      </c>
      <c r="P43" s="25"/>
      <c r="Q43" s="104"/>
      <c r="R43" s="104"/>
      <c r="S43" s="25"/>
      <c r="T43" s="25"/>
      <c r="U43" s="25"/>
      <c r="V43" s="25"/>
      <c r="W43" s="25"/>
      <c r="X43" s="25"/>
      <c r="Y43" s="25"/>
      <c r="Z43" s="1"/>
    </row>
    <row r="44" spans="1:26" ht="12.75" x14ac:dyDescent="0.2">
      <c r="A44" s="99"/>
      <c r="B44" s="99"/>
      <c r="C44" s="8" t="s">
        <v>30</v>
      </c>
      <c r="D44" s="9" t="s">
        <v>12</v>
      </c>
      <c r="E44" s="11"/>
      <c r="F44" s="11"/>
      <c r="G44" s="13"/>
      <c r="H44" s="13"/>
      <c r="I44" s="16"/>
      <c r="J44" s="14">
        <v>11</v>
      </c>
      <c r="K44" s="14">
        <v>7</v>
      </c>
      <c r="L44" s="16"/>
      <c r="M44" s="17">
        <f t="shared" si="28"/>
        <v>0</v>
      </c>
      <c r="N44" s="19">
        <f t="shared" ref="N44:N45" si="30">SUM(I44:L44)</f>
        <v>18</v>
      </c>
      <c r="O44" s="20">
        <f t="shared" si="29"/>
        <v>18</v>
      </c>
      <c r="P44" s="25"/>
      <c r="Q44" s="104"/>
      <c r="R44" s="104"/>
      <c r="S44" s="25"/>
      <c r="T44" s="25"/>
      <c r="U44" s="25"/>
      <c r="V44" s="25"/>
      <c r="W44" s="25"/>
      <c r="X44" s="25"/>
      <c r="Y44" s="25"/>
      <c r="Z44" s="1"/>
    </row>
    <row r="45" spans="1:26" ht="12.75" x14ac:dyDescent="0.2">
      <c r="A45" s="99"/>
      <c r="B45" s="99"/>
      <c r="C45" s="8" t="s">
        <v>30</v>
      </c>
      <c r="D45" s="9" t="s">
        <v>13</v>
      </c>
      <c r="E45" s="13"/>
      <c r="F45" s="13"/>
      <c r="G45" s="13"/>
      <c r="H45" s="13"/>
      <c r="I45" s="16"/>
      <c r="J45" s="16"/>
      <c r="K45" s="16"/>
      <c r="L45" s="14">
        <v>13</v>
      </c>
      <c r="M45" s="17">
        <f t="shared" si="28"/>
        <v>0</v>
      </c>
      <c r="N45" s="19">
        <f t="shared" si="30"/>
        <v>13</v>
      </c>
      <c r="O45" s="20">
        <f t="shared" si="29"/>
        <v>13</v>
      </c>
      <c r="P45" s="25"/>
      <c r="Q45" s="104"/>
      <c r="R45" s="104"/>
      <c r="S45" s="25"/>
      <c r="T45" s="25"/>
      <c r="U45" s="25"/>
      <c r="V45" s="25"/>
      <c r="W45" s="25"/>
      <c r="X45" s="25"/>
      <c r="Y45" s="25"/>
      <c r="Z45" s="1"/>
    </row>
    <row r="46" spans="1:26" ht="12.75" x14ac:dyDescent="0.2">
      <c r="A46" s="100"/>
      <c r="B46" s="100"/>
      <c r="C46" s="101" t="s">
        <v>31</v>
      </c>
      <c r="D46" s="100"/>
      <c r="E46" s="22">
        <f t="shared" ref="E46:O46" si="31">SUM(E43:E45)</f>
        <v>0</v>
      </c>
      <c r="F46" s="22">
        <f t="shared" si="31"/>
        <v>0</v>
      </c>
      <c r="G46" s="22">
        <f t="shared" si="31"/>
        <v>0</v>
      </c>
      <c r="H46" s="22">
        <f t="shared" si="31"/>
        <v>0</v>
      </c>
      <c r="I46" s="23">
        <f t="shared" si="31"/>
        <v>12</v>
      </c>
      <c r="J46" s="23">
        <f t="shared" si="31"/>
        <v>11</v>
      </c>
      <c r="K46" s="23">
        <f t="shared" si="31"/>
        <v>7</v>
      </c>
      <c r="L46" s="23">
        <f t="shared" si="31"/>
        <v>13</v>
      </c>
      <c r="M46" s="17">
        <f t="shared" si="31"/>
        <v>0</v>
      </c>
      <c r="N46" s="19">
        <f t="shared" si="31"/>
        <v>43</v>
      </c>
      <c r="O46" s="20">
        <f t="shared" si="31"/>
        <v>43</v>
      </c>
      <c r="P46" s="25"/>
      <c r="Q46" s="104"/>
      <c r="R46" s="104"/>
      <c r="S46" s="25"/>
      <c r="T46" s="25"/>
      <c r="U46" s="25"/>
      <c r="V46" s="25"/>
      <c r="W46" s="25"/>
      <c r="X46" s="25"/>
      <c r="Y46" s="25"/>
      <c r="Z46" s="1"/>
    </row>
    <row r="47" spans="1:26" ht="12.75" x14ac:dyDescent="0.2">
      <c r="A47" s="102" t="s">
        <v>1</v>
      </c>
      <c r="B47" s="102" t="s">
        <v>2</v>
      </c>
      <c r="C47" s="102" t="s">
        <v>3</v>
      </c>
      <c r="D47" s="102" t="s">
        <v>4</v>
      </c>
      <c r="E47" s="103"/>
      <c r="F47" s="104"/>
      <c r="G47" s="104"/>
      <c r="H47" s="104"/>
      <c r="I47" s="103"/>
      <c r="J47" s="104"/>
      <c r="K47" s="104"/>
      <c r="L47" s="104"/>
      <c r="M47" s="109" t="s">
        <v>5</v>
      </c>
      <c r="N47" s="110" t="s">
        <v>6</v>
      </c>
      <c r="O47" s="111" t="s">
        <v>7</v>
      </c>
      <c r="P47" s="1"/>
      <c r="Q47" s="104"/>
      <c r="R47" s="104"/>
      <c r="S47" s="25"/>
      <c r="T47" s="25"/>
      <c r="U47" s="25"/>
      <c r="V47" s="1"/>
      <c r="W47" s="1"/>
      <c r="X47" s="1"/>
      <c r="Y47" s="1"/>
      <c r="Z47" s="1"/>
    </row>
    <row r="48" spans="1:26" ht="12.75" x14ac:dyDescent="0.2">
      <c r="A48" s="99"/>
      <c r="B48" s="99"/>
      <c r="C48" s="99"/>
      <c r="D48" s="99"/>
      <c r="E48" s="104"/>
      <c r="F48" s="104"/>
      <c r="G48" s="104"/>
      <c r="H48" s="104"/>
      <c r="I48" s="104"/>
      <c r="J48" s="104"/>
      <c r="K48" s="104"/>
      <c r="L48" s="104"/>
      <c r="M48" s="99"/>
      <c r="N48" s="99"/>
      <c r="O48" s="99"/>
      <c r="P48" s="1"/>
      <c r="Q48" s="104"/>
      <c r="R48" s="104"/>
      <c r="S48" s="25"/>
      <c r="T48" s="25"/>
      <c r="U48" s="25"/>
      <c r="V48" s="1"/>
      <c r="W48" s="1"/>
      <c r="X48" s="1"/>
      <c r="Y48" s="1"/>
      <c r="Z48" s="1"/>
    </row>
    <row r="49" spans="1:26" ht="12.75" x14ac:dyDescent="0.2">
      <c r="A49" s="100"/>
      <c r="B49" s="100"/>
      <c r="C49" s="100"/>
      <c r="D49" s="100"/>
      <c r="E49" s="5">
        <v>9</v>
      </c>
      <c r="F49" s="5">
        <v>10</v>
      </c>
      <c r="G49" s="5">
        <v>11</v>
      </c>
      <c r="H49" s="5">
        <v>12</v>
      </c>
      <c r="I49" s="5">
        <v>9</v>
      </c>
      <c r="J49" s="5">
        <v>10</v>
      </c>
      <c r="K49" s="5">
        <v>11</v>
      </c>
      <c r="L49" s="5">
        <v>12</v>
      </c>
      <c r="M49" s="100"/>
      <c r="N49" s="100"/>
      <c r="O49" s="100"/>
      <c r="P49" s="1"/>
      <c r="Q49" s="104"/>
      <c r="R49" s="104"/>
      <c r="S49" s="108"/>
      <c r="T49" s="104"/>
      <c r="U49" s="25"/>
      <c r="V49" s="1"/>
      <c r="W49" s="1"/>
      <c r="X49" s="1"/>
      <c r="Y49" s="1"/>
      <c r="Z49" s="1"/>
    </row>
    <row r="50" spans="1:26" ht="12.75" x14ac:dyDescent="0.2">
      <c r="A50" s="98" t="s">
        <v>8</v>
      </c>
      <c r="B50" s="98" t="s">
        <v>32</v>
      </c>
      <c r="C50" s="8" t="s">
        <v>33</v>
      </c>
      <c r="D50" s="9" t="s">
        <v>11</v>
      </c>
      <c r="E50" s="11">
        <v>16</v>
      </c>
      <c r="F50" s="13"/>
      <c r="G50" s="13"/>
      <c r="H50" s="13"/>
      <c r="I50" s="14">
        <v>9</v>
      </c>
      <c r="J50" s="14"/>
      <c r="K50" s="16"/>
      <c r="L50" s="16"/>
      <c r="M50" s="17">
        <f t="shared" ref="M50:M52" si="32">SUM(E50:H50)</f>
        <v>16</v>
      </c>
      <c r="N50" s="19">
        <f>SUM(I50+J50+K50+L50)</f>
        <v>9</v>
      </c>
      <c r="O50" s="20">
        <f t="shared" ref="O50:O52" si="33">SUM(M50:N50)</f>
        <v>25</v>
      </c>
      <c r="P50" s="1"/>
      <c r="Q50" s="25"/>
      <c r="R50" s="25"/>
      <c r="S50" s="25"/>
      <c r="T50" s="25"/>
      <c r="U50" s="25"/>
      <c r="V50" s="1"/>
      <c r="W50" s="1"/>
      <c r="X50" s="1"/>
      <c r="Y50" s="1"/>
      <c r="Z50" s="1"/>
    </row>
    <row r="51" spans="1:26" ht="12.75" x14ac:dyDescent="0.2">
      <c r="A51" s="99"/>
      <c r="B51" s="99"/>
      <c r="C51" s="8" t="s">
        <v>33</v>
      </c>
      <c r="D51" s="9" t="s">
        <v>12</v>
      </c>
      <c r="E51" s="13"/>
      <c r="F51" s="11">
        <v>8</v>
      </c>
      <c r="G51" s="13"/>
      <c r="H51" s="13"/>
      <c r="I51" s="14">
        <v>7</v>
      </c>
      <c r="J51" s="14">
        <v>1</v>
      </c>
      <c r="K51" s="14">
        <v>1</v>
      </c>
      <c r="L51" s="16"/>
      <c r="M51" s="17">
        <f t="shared" si="32"/>
        <v>8</v>
      </c>
      <c r="N51" s="19">
        <f t="shared" ref="N51:N52" si="34">SUM(I51:L51)</f>
        <v>9</v>
      </c>
      <c r="O51" s="20">
        <f t="shared" si="33"/>
        <v>17</v>
      </c>
      <c r="P51" s="1"/>
      <c r="Q51" s="107"/>
      <c r="R51" s="107"/>
      <c r="S51" s="25"/>
      <c r="T51" s="25"/>
      <c r="U51" s="25"/>
      <c r="V51" s="1"/>
      <c r="W51" s="1"/>
      <c r="X51" s="1"/>
      <c r="Y51" s="1"/>
      <c r="Z51" s="1"/>
    </row>
    <row r="52" spans="1:26" ht="12.75" x14ac:dyDescent="0.2">
      <c r="A52" s="99"/>
      <c r="B52" s="99"/>
      <c r="C52" s="8" t="s">
        <v>33</v>
      </c>
      <c r="D52" s="9" t="s">
        <v>13</v>
      </c>
      <c r="E52" s="13"/>
      <c r="F52" s="11">
        <v>4</v>
      </c>
      <c r="G52" s="11">
        <v>3</v>
      </c>
      <c r="H52" s="11">
        <v>9</v>
      </c>
      <c r="I52" s="14">
        <v>1</v>
      </c>
      <c r="J52" s="14">
        <v>3</v>
      </c>
      <c r="K52" s="14">
        <v>3</v>
      </c>
      <c r="L52" s="14">
        <v>5</v>
      </c>
      <c r="M52" s="17">
        <f t="shared" si="32"/>
        <v>16</v>
      </c>
      <c r="N52" s="19">
        <f t="shared" si="34"/>
        <v>12</v>
      </c>
      <c r="O52" s="20">
        <f t="shared" si="33"/>
        <v>28</v>
      </c>
      <c r="P52" s="1"/>
      <c r="Q52" s="104"/>
      <c r="R52" s="104"/>
      <c r="S52" s="25"/>
      <c r="T52" s="25"/>
      <c r="U52" s="25"/>
      <c r="V52" s="1"/>
      <c r="W52" s="1"/>
      <c r="X52" s="1"/>
      <c r="Y52" s="1"/>
      <c r="Z52" s="1"/>
    </row>
    <row r="53" spans="1:26" ht="12.75" x14ac:dyDescent="0.2">
      <c r="A53" s="100"/>
      <c r="B53" s="100"/>
      <c r="C53" s="101" t="s">
        <v>34</v>
      </c>
      <c r="D53" s="100"/>
      <c r="E53" s="22">
        <f t="shared" ref="E53:O53" si="35">SUM(E50:E52)</f>
        <v>16</v>
      </c>
      <c r="F53" s="22">
        <f t="shared" si="35"/>
        <v>12</v>
      </c>
      <c r="G53" s="22">
        <f t="shared" si="35"/>
        <v>3</v>
      </c>
      <c r="H53" s="22">
        <f t="shared" si="35"/>
        <v>9</v>
      </c>
      <c r="I53" s="19">
        <f t="shared" si="35"/>
        <v>17</v>
      </c>
      <c r="J53" s="23">
        <f t="shared" si="35"/>
        <v>4</v>
      </c>
      <c r="K53" s="23">
        <f t="shared" si="35"/>
        <v>4</v>
      </c>
      <c r="L53" s="23">
        <f t="shared" si="35"/>
        <v>5</v>
      </c>
      <c r="M53" s="17">
        <f t="shared" si="35"/>
        <v>40</v>
      </c>
      <c r="N53" s="19">
        <f t="shared" si="35"/>
        <v>30</v>
      </c>
      <c r="O53" s="20">
        <f t="shared" si="35"/>
        <v>70</v>
      </c>
      <c r="P53" s="1"/>
      <c r="Q53" s="104"/>
      <c r="R53" s="104"/>
      <c r="S53" s="25"/>
      <c r="T53" s="25"/>
      <c r="U53" s="25"/>
      <c r="V53" s="1"/>
      <c r="W53" s="1"/>
      <c r="X53" s="1"/>
      <c r="Y53" s="1"/>
      <c r="Z53" s="1"/>
    </row>
    <row r="54" spans="1:26" ht="12.75" x14ac:dyDescent="0.2">
      <c r="A54" s="24"/>
      <c r="B54" s="24"/>
      <c r="C54" s="24"/>
      <c r="D54" s="24"/>
      <c r="E54" s="26"/>
      <c r="F54" s="26"/>
      <c r="G54" s="26"/>
      <c r="H54" s="26"/>
      <c r="I54" s="35"/>
      <c r="J54" s="26"/>
      <c r="K54" s="26"/>
      <c r="L54" s="26"/>
      <c r="M54" s="24"/>
      <c r="N54" s="24"/>
      <c r="O54" s="24"/>
      <c r="P54" s="1"/>
      <c r="Q54" s="104"/>
      <c r="R54" s="104"/>
      <c r="S54" s="108"/>
      <c r="T54" s="104"/>
      <c r="U54" s="25"/>
      <c r="V54" s="1"/>
      <c r="W54" s="1"/>
      <c r="X54" s="1"/>
      <c r="Y54" s="1"/>
      <c r="Z54" s="1"/>
    </row>
    <row r="55" spans="1:26" ht="12.75" x14ac:dyDescent="0.2">
      <c r="A55" s="98" t="s">
        <v>8</v>
      </c>
      <c r="B55" s="98" t="s">
        <v>32</v>
      </c>
      <c r="C55" s="8" t="s">
        <v>35</v>
      </c>
      <c r="D55" s="9" t="s">
        <v>11</v>
      </c>
      <c r="E55" s="11">
        <v>13</v>
      </c>
      <c r="F55" s="13"/>
      <c r="G55" s="13"/>
      <c r="H55" s="13"/>
      <c r="I55" s="14">
        <v>13</v>
      </c>
      <c r="J55" s="16"/>
      <c r="K55" s="16"/>
      <c r="L55" s="16"/>
      <c r="M55" s="17">
        <f t="shared" ref="M55:M57" si="36">SUM(E55:H55)</f>
        <v>13</v>
      </c>
      <c r="N55" s="19">
        <f>SUM(I55+J55+K55+L55)</f>
        <v>13</v>
      </c>
      <c r="O55" s="20">
        <f t="shared" ref="O55:O57" si="37">SUM(M55:N55)</f>
        <v>26</v>
      </c>
      <c r="P55" s="1"/>
      <c r="Q55" s="25"/>
      <c r="R55" s="25"/>
      <c r="S55" s="25"/>
      <c r="T55" s="25"/>
      <c r="U55" s="25"/>
      <c r="V55" s="1"/>
      <c r="W55" s="1"/>
      <c r="X55" s="1"/>
      <c r="Y55" s="1"/>
      <c r="Z55" s="1"/>
    </row>
    <row r="56" spans="1:26" ht="12.75" x14ac:dyDescent="0.2">
      <c r="A56" s="99"/>
      <c r="B56" s="99"/>
      <c r="C56" s="8" t="s">
        <v>35</v>
      </c>
      <c r="D56" s="9" t="s">
        <v>12</v>
      </c>
      <c r="E56" s="11">
        <v>3</v>
      </c>
      <c r="F56" s="11">
        <v>6</v>
      </c>
      <c r="G56" s="11">
        <v>8</v>
      </c>
      <c r="H56" s="13"/>
      <c r="I56" s="16"/>
      <c r="J56" s="14">
        <v>9</v>
      </c>
      <c r="K56" s="16"/>
      <c r="L56" s="16"/>
      <c r="M56" s="17">
        <f t="shared" si="36"/>
        <v>17</v>
      </c>
      <c r="N56" s="19">
        <f t="shared" ref="N56:N57" si="38">SUM(I56:L56)</f>
        <v>9</v>
      </c>
      <c r="O56" s="20">
        <f t="shared" si="37"/>
        <v>26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2">
      <c r="A57" s="99"/>
      <c r="B57" s="99"/>
      <c r="C57" s="8" t="s">
        <v>35</v>
      </c>
      <c r="D57" s="9" t="s">
        <v>13</v>
      </c>
      <c r="E57" s="13"/>
      <c r="F57" s="11">
        <v>6</v>
      </c>
      <c r="G57" s="11">
        <v>5</v>
      </c>
      <c r="H57" s="11">
        <v>14</v>
      </c>
      <c r="I57" s="14">
        <v>5</v>
      </c>
      <c r="J57" s="14">
        <v>5</v>
      </c>
      <c r="K57" s="14">
        <v>7</v>
      </c>
      <c r="L57" s="14">
        <v>7</v>
      </c>
      <c r="M57" s="17">
        <f t="shared" si="36"/>
        <v>25</v>
      </c>
      <c r="N57" s="19">
        <f t="shared" si="38"/>
        <v>24</v>
      </c>
      <c r="O57" s="20">
        <f t="shared" si="37"/>
        <v>49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2">
      <c r="A58" s="100"/>
      <c r="B58" s="100"/>
      <c r="C58" s="101" t="s">
        <v>36</v>
      </c>
      <c r="D58" s="100"/>
      <c r="E58" s="22">
        <f t="shared" ref="E58:O58" si="39">SUM(E55:E57)</f>
        <v>16</v>
      </c>
      <c r="F58" s="22">
        <f t="shared" si="39"/>
        <v>12</v>
      </c>
      <c r="G58" s="22">
        <f t="shared" si="39"/>
        <v>13</v>
      </c>
      <c r="H58" s="22">
        <f t="shared" si="39"/>
        <v>14</v>
      </c>
      <c r="I58" s="23">
        <f t="shared" si="39"/>
        <v>18</v>
      </c>
      <c r="J58" s="23">
        <f t="shared" si="39"/>
        <v>14</v>
      </c>
      <c r="K58" s="23">
        <f t="shared" si="39"/>
        <v>7</v>
      </c>
      <c r="L58" s="23">
        <f t="shared" si="39"/>
        <v>7</v>
      </c>
      <c r="M58" s="17">
        <f t="shared" si="39"/>
        <v>55</v>
      </c>
      <c r="N58" s="19">
        <f t="shared" si="39"/>
        <v>46</v>
      </c>
      <c r="O58" s="20">
        <f t="shared" si="39"/>
        <v>101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2">
      <c r="A59" s="24"/>
      <c r="B59" s="24"/>
      <c r="C59" s="24"/>
      <c r="D59" s="24"/>
      <c r="E59" s="26"/>
      <c r="F59" s="26"/>
      <c r="G59" s="26"/>
      <c r="H59" s="26"/>
      <c r="I59" s="26"/>
      <c r="J59" s="26"/>
      <c r="K59" s="26"/>
      <c r="L59" s="26"/>
      <c r="M59" s="24"/>
      <c r="N59" s="24"/>
      <c r="O59" s="24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2">
      <c r="A60" s="98" t="s">
        <v>8</v>
      </c>
      <c r="B60" s="98" t="s">
        <v>37</v>
      </c>
      <c r="C60" s="8" t="s">
        <v>38</v>
      </c>
      <c r="D60" s="9" t="s">
        <v>11</v>
      </c>
      <c r="E60" s="11"/>
      <c r="F60" s="11">
        <v>16</v>
      </c>
      <c r="G60" s="13"/>
      <c r="H60" s="13"/>
      <c r="I60" s="16"/>
      <c r="J60" s="16"/>
      <c r="K60" s="16"/>
      <c r="L60" s="16"/>
      <c r="M60" s="17">
        <f t="shared" ref="M60:M62" si="40">SUM(E60:H60)</f>
        <v>16</v>
      </c>
      <c r="N60" s="19">
        <f>SUM(I60+J60+K60+L60)</f>
        <v>0</v>
      </c>
      <c r="O60" s="20">
        <f t="shared" ref="O60:O62" si="41">SUM(M60:N60)</f>
        <v>16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2">
      <c r="A61" s="99"/>
      <c r="B61" s="99"/>
      <c r="C61" s="8" t="s">
        <v>38</v>
      </c>
      <c r="D61" s="9" t="s">
        <v>12</v>
      </c>
      <c r="E61" s="13"/>
      <c r="F61" s="13"/>
      <c r="G61" s="11">
        <v>7</v>
      </c>
      <c r="H61" s="13"/>
      <c r="I61" s="16"/>
      <c r="J61" s="16"/>
      <c r="K61" s="16"/>
      <c r="L61" s="16"/>
      <c r="M61" s="17">
        <f t="shared" si="40"/>
        <v>7</v>
      </c>
      <c r="N61" s="19">
        <f t="shared" ref="N61:N62" si="42">SUM(I61:L61)</f>
        <v>0</v>
      </c>
      <c r="O61" s="20">
        <f t="shared" si="41"/>
        <v>7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2">
      <c r="A62" s="99"/>
      <c r="B62" s="99"/>
      <c r="C62" s="8" t="s">
        <v>38</v>
      </c>
      <c r="D62" s="9" t="s">
        <v>13</v>
      </c>
      <c r="E62" s="13"/>
      <c r="F62" s="13"/>
      <c r="G62" s="11">
        <v>12</v>
      </c>
      <c r="H62" s="11">
        <v>12</v>
      </c>
      <c r="I62" s="16"/>
      <c r="J62" s="16"/>
      <c r="K62" s="16"/>
      <c r="L62" s="16"/>
      <c r="M62" s="17">
        <f t="shared" si="40"/>
        <v>24</v>
      </c>
      <c r="N62" s="19">
        <f t="shared" si="42"/>
        <v>0</v>
      </c>
      <c r="O62" s="20">
        <f t="shared" si="41"/>
        <v>24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2">
      <c r="A63" s="100"/>
      <c r="B63" s="100"/>
      <c r="C63" s="101" t="s">
        <v>39</v>
      </c>
      <c r="D63" s="100"/>
      <c r="E63" s="22">
        <f t="shared" ref="E63:O63" si="43">SUM(E60:E62)</f>
        <v>0</v>
      </c>
      <c r="F63" s="22">
        <f t="shared" si="43"/>
        <v>16</v>
      </c>
      <c r="G63" s="22">
        <f t="shared" si="43"/>
        <v>19</v>
      </c>
      <c r="H63" s="22">
        <f t="shared" si="43"/>
        <v>12</v>
      </c>
      <c r="I63" s="23">
        <f t="shared" si="43"/>
        <v>0</v>
      </c>
      <c r="J63" s="23">
        <f t="shared" si="43"/>
        <v>0</v>
      </c>
      <c r="K63" s="23">
        <f t="shared" si="43"/>
        <v>0</v>
      </c>
      <c r="L63" s="23">
        <f t="shared" si="43"/>
        <v>0</v>
      </c>
      <c r="M63" s="17">
        <f t="shared" si="43"/>
        <v>47</v>
      </c>
      <c r="N63" s="19">
        <f t="shared" si="43"/>
        <v>0</v>
      </c>
      <c r="O63" s="20">
        <f t="shared" si="43"/>
        <v>47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2">
      <c r="A64" s="102" t="s">
        <v>1</v>
      </c>
      <c r="B64" s="102" t="s">
        <v>2</v>
      </c>
      <c r="C64" s="102" t="s">
        <v>3</v>
      </c>
      <c r="D64" s="102" t="s">
        <v>4</v>
      </c>
      <c r="E64" s="112"/>
      <c r="F64" s="113"/>
      <c r="G64" s="113"/>
      <c r="H64" s="113"/>
      <c r="I64" s="112"/>
      <c r="J64" s="113"/>
      <c r="K64" s="113"/>
      <c r="L64" s="113"/>
      <c r="M64" s="109" t="s">
        <v>5</v>
      </c>
      <c r="N64" s="110" t="s">
        <v>6</v>
      </c>
      <c r="O64" s="111" t="s">
        <v>7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2">
      <c r="A65" s="99"/>
      <c r="B65" s="99"/>
      <c r="C65" s="99"/>
      <c r="D65" s="99"/>
      <c r="E65" s="114"/>
      <c r="F65" s="104"/>
      <c r="G65" s="104"/>
      <c r="H65" s="104"/>
      <c r="I65" s="114"/>
      <c r="J65" s="104"/>
      <c r="K65" s="104"/>
      <c r="L65" s="104"/>
      <c r="M65" s="99"/>
      <c r="N65" s="99"/>
      <c r="O65" s="99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2">
      <c r="A66" s="100"/>
      <c r="B66" s="100"/>
      <c r="C66" s="100"/>
      <c r="D66" s="100"/>
      <c r="E66" s="5">
        <v>9</v>
      </c>
      <c r="F66" s="5">
        <v>10</v>
      </c>
      <c r="G66" s="5">
        <v>11</v>
      </c>
      <c r="H66" s="5">
        <v>12</v>
      </c>
      <c r="I66" s="5">
        <v>9</v>
      </c>
      <c r="J66" s="5">
        <v>10</v>
      </c>
      <c r="K66" s="5">
        <v>11</v>
      </c>
      <c r="L66" s="5">
        <v>12</v>
      </c>
      <c r="M66" s="100"/>
      <c r="N66" s="100"/>
      <c r="O66" s="100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2">
      <c r="A67" s="98" t="s">
        <v>8</v>
      </c>
      <c r="B67" s="98" t="s">
        <v>40</v>
      </c>
      <c r="C67" s="8" t="s">
        <v>41</v>
      </c>
      <c r="D67" s="9" t="s">
        <v>11</v>
      </c>
      <c r="E67" s="11">
        <v>17</v>
      </c>
      <c r="F67" s="13"/>
      <c r="G67" s="13"/>
      <c r="H67" s="11"/>
      <c r="I67" s="16"/>
      <c r="J67" s="16"/>
      <c r="K67" s="16"/>
      <c r="L67" s="16"/>
      <c r="M67" s="22">
        <f t="shared" ref="M67:M69" si="44">SUM(E67:H67)</f>
        <v>17</v>
      </c>
      <c r="N67" s="19">
        <f>SUM(I67+J67+K67+L67)</f>
        <v>0</v>
      </c>
      <c r="O67" s="9">
        <f t="shared" ref="O67:O69" si="45">SUM(M67:N67)</f>
        <v>17</v>
      </c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2">
      <c r="A68" s="99"/>
      <c r="B68" s="99"/>
      <c r="C68" s="8" t="s">
        <v>41</v>
      </c>
      <c r="D68" s="9" t="s">
        <v>12</v>
      </c>
      <c r="E68" s="11">
        <v>2</v>
      </c>
      <c r="F68" s="11">
        <v>14</v>
      </c>
      <c r="G68" s="11">
        <v>1</v>
      </c>
      <c r="H68" s="13"/>
      <c r="I68" s="16"/>
      <c r="J68" s="28"/>
      <c r="K68" s="28"/>
      <c r="L68" s="28"/>
      <c r="M68" s="22">
        <f t="shared" si="44"/>
        <v>17</v>
      </c>
      <c r="N68" s="23">
        <f t="shared" ref="N68:N69" si="46">SUM(I68:L68)</f>
        <v>0</v>
      </c>
      <c r="O68" s="9">
        <f t="shared" si="45"/>
        <v>17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2">
      <c r="A69" s="99"/>
      <c r="B69" s="99"/>
      <c r="C69" s="8" t="s">
        <v>41</v>
      </c>
      <c r="D69" s="9" t="s">
        <v>13</v>
      </c>
      <c r="E69" s="11">
        <v>1</v>
      </c>
      <c r="F69" s="11">
        <v>1</v>
      </c>
      <c r="G69" s="11">
        <v>6</v>
      </c>
      <c r="H69" s="11">
        <v>8</v>
      </c>
      <c r="I69" s="16"/>
      <c r="J69" s="28"/>
      <c r="K69" s="28"/>
      <c r="L69" s="28"/>
      <c r="M69" s="22">
        <f t="shared" si="44"/>
        <v>16</v>
      </c>
      <c r="N69" s="23">
        <f t="shared" si="46"/>
        <v>0</v>
      </c>
      <c r="O69" s="9">
        <f t="shared" si="45"/>
        <v>16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2">
      <c r="A70" s="100"/>
      <c r="B70" s="100"/>
      <c r="C70" s="101" t="s">
        <v>42</v>
      </c>
      <c r="D70" s="100"/>
      <c r="E70" s="22">
        <f t="shared" ref="E70:O70" si="47">SUM(E67:E69)</f>
        <v>20</v>
      </c>
      <c r="F70" s="22">
        <f t="shared" si="47"/>
        <v>15</v>
      </c>
      <c r="G70" s="22">
        <f t="shared" si="47"/>
        <v>7</v>
      </c>
      <c r="H70" s="22">
        <f t="shared" si="47"/>
        <v>8</v>
      </c>
      <c r="I70" s="23">
        <f t="shared" si="47"/>
        <v>0</v>
      </c>
      <c r="J70" s="23">
        <f t="shared" si="47"/>
        <v>0</v>
      </c>
      <c r="K70" s="23">
        <f t="shared" si="47"/>
        <v>0</v>
      </c>
      <c r="L70" s="23">
        <f t="shared" si="47"/>
        <v>0</v>
      </c>
      <c r="M70" s="22">
        <f t="shared" si="47"/>
        <v>50</v>
      </c>
      <c r="N70" s="23">
        <f t="shared" si="47"/>
        <v>0</v>
      </c>
      <c r="O70" s="9">
        <f t="shared" si="47"/>
        <v>50</v>
      </c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2">
      <c r="A71" s="24"/>
      <c r="B71" s="24"/>
      <c r="C71" s="24"/>
      <c r="D71" s="24"/>
      <c r="E71" s="26"/>
      <c r="F71" s="26"/>
      <c r="G71" s="26"/>
      <c r="H71" s="26"/>
      <c r="I71" s="26"/>
      <c r="J71" s="26"/>
      <c r="K71" s="26"/>
      <c r="L71" s="26"/>
      <c r="M71" s="24"/>
      <c r="N71" s="24"/>
      <c r="O71" s="24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2">
      <c r="A72" s="98" t="s">
        <v>8</v>
      </c>
      <c r="B72" s="115" t="s">
        <v>43</v>
      </c>
      <c r="C72" s="8" t="s">
        <v>44</v>
      </c>
      <c r="D72" s="9" t="s">
        <v>11</v>
      </c>
      <c r="E72" s="11"/>
      <c r="F72" s="13"/>
      <c r="G72" s="13"/>
      <c r="H72" s="13"/>
      <c r="I72" s="16"/>
      <c r="J72" s="16"/>
      <c r="K72" s="16"/>
      <c r="L72" s="16"/>
      <c r="M72" s="22">
        <f t="shared" ref="M72:M74" si="48">SUM(E72:H72)</f>
        <v>0</v>
      </c>
      <c r="N72" s="19">
        <f>SUM(I72+J72+K72+L72)</f>
        <v>0</v>
      </c>
      <c r="O72" s="9">
        <f t="shared" ref="O72:O74" si="49">SUM(M72:N72)</f>
        <v>0</v>
      </c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2">
      <c r="A73" s="99"/>
      <c r="B73" s="99"/>
      <c r="C73" s="8" t="s">
        <v>18</v>
      </c>
      <c r="D73" s="9" t="s">
        <v>12</v>
      </c>
      <c r="E73" s="11">
        <v>2</v>
      </c>
      <c r="F73" s="11">
        <v>1</v>
      </c>
      <c r="G73" s="13"/>
      <c r="H73" s="13"/>
      <c r="I73" s="14">
        <v>4</v>
      </c>
      <c r="J73" s="14">
        <v>1</v>
      </c>
      <c r="K73" s="28"/>
      <c r="L73" s="28"/>
      <c r="M73" s="22">
        <f t="shared" si="48"/>
        <v>3</v>
      </c>
      <c r="N73" s="23">
        <f t="shared" ref="N73:N74" si="50">SUM(I73:L73)</f>
        <v>5</v>
      </c>
      <c r="O73" s="9">
        <f t="shared" si="49"/>
        <v>8</v>
      </c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2">
      <c r="A74" s="99"/>
      <c r="B74" s="99"/>
      <c r="C74" s="8" t="s">
        <v>18</v>
      </c>
      <c r="D74" s="9" t="s">
        <v>13</v>
      </c>
      <c r="E74" s="13"/>
      <c r="F74" s="13"/>
      <c r="G74" s="11">
        <v>3</v>
      </c>
      <c r="H74" s="11">
        <v>3</v>
      </c>
      <c r="I74" s="16"/>
      <c r="J74" s="28"/>
      <c r="K74" s="14">
        <v>2</v>
      </c>
      <c r="L74" s="14">
        <v>3</v>
      </c>
      <c r="M74" s="22">
        <f t="shared" si="48"/>
        <v>6</v>
      </c>
      <c r="N74" s="23">
        <f t="shared" si="50"/>
        <v>5</v>
      </c>
      <c r="O74" s="9">
        <f t="shared" si="49"/>
        <v>11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2">
      <c r="A75" s="100"/>
      <c r="B75" s="100"/>
      <c r="C75" s="101" t="s">
        <v>19</v>
      </c>
      <c r="D75" s="100"/>
      <c r="E75" s="31">
        <v>0</v>
      </c>
      <c r="F75" s="31">
        <v>0</v>
      </c>
      <c r="G75" s="31">
        <v>0</v>
      </c>
      <c r="H75" s="31">
        <v>0</v>
      </c>
      <c r="I75" s="23">
        <f t="shared" ref="I75:O75" si="51">SUM(I72:I74)</f>
        <v>4</v>
      </c>
      <c r="J75" s="23">
        <f t="shared" si="51"/>
        <v>1</v>
      </c>
      <c r="K75" s="23">
        <f t="shared" si="51"/>
        <v>2</v>
      </c>
      <c r="L75" s="23">
        <f t="shared" si="51"/>
        <v>3</v>
      </c>
      <c r="M75" s="22">
        <f t="shared" si="51"/>
        <v>9</v>
      </c>
      <c r="N75" s="23">
        <f t="shared" si="51"/>
        <v>10</v>
      </c>
      <c r="O75" s="9">
        <f t="shared" si="51"/>
        <v>19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2">
      <c r="A76" s="24"/>
      <c r="B76" s="24"/>
      <c r="C76" s="24"/>
      <c r="D76" s="24"/>
      <c r="E76" s="26"/>
      <c r="F76" s="26"/>
      <c r="G76" s="26"/>
      <c r="H76" s="26"/>
      <c r="I76" s="26"/>
      <c r="J76" s="26"/>
      <c r="K76" s="26"/>
      <c r="L76" s="26"/>
      <c r="M76" s="24"/>
      <c r="N76" s="24"/>
      <c r="O76" s="24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2">
      <c r="A77" s="98" t="s">
        <v>8</v>
      </c>
      <c r="B77" s="98" t="s">
        <v>40</v>
      </c>
      <c r="C77" s="8" t="s">
        <v>45</v>
      </c>
      <c r="D77" s="9" t="s">
        <v>11</v>
      </c>
      <c r="E77" s="13"/>
      <c r="F77" s="13"/>
      <c r="G77" s="13"/>
      <c r="H77" s="13"/>
      <c r="I77" s="14">
        <v>7</v>
      </c>
      <c r="J77" s="14">
        <v>7</v>
      </c>
      <c r="K77" s="16"/>
      <c r="L77" s="16"/>
      <c r="M77" s="22">
        <f t="shared" ref="M77:M79" si="52">SUM(E77:H77)</f>
        <v>0</v>
      </c>
      <c r="N77" s="19">
        <f>SUM(I77+J77+K77+L77)</f>
        <v>14</v>
      </c>
      <c r="O77" s="9">
        <f t="shared" ref="O77:O79" si="53">SUM(M77:N77)</f>
        <v>14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2">
      <c r="A78" s="99"/>
      <c r="B78" s="99"/>
      <c r="C78" s="8" t="s">
        <v>45</v>
      </c>
      <c r="D78" s="9" t="s">
        <v>12</v>
      </c>
      <c r="E78" s="29"/>
      <c r="F78" s="13"/>
      <c r="G78" s="29"/>
      <c r="H78" s="29"/>
      <c r="I78" s="14">
        <v>4</v>
      </c>
      <c r="J78" s="14">
        <v>4</v>
      </c>
      <c r="K78" s="14">
        <v>3</v>
      </c>
      <c r="L78" s="16"/>
      <c r="M78" s="22">
        <f t="shared" si="52"/>
        <v>0</v>
      </c>
      <c r="N78" s="23">
        <f t="shared" ref="N78:N79" si="54">SUM(I78:L78)</f>
        <v>11</v>
      </c>
      <c r="O78" s="9">
        <f t="shared" si="53"/>
        <v>11</v>
      </c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2">
      <c r="A79" s="99"/>
      <c r="B79" s="99"/>
      <c r="C79" s="8" t="s">
        <v>45</v>
      </c>
      <c r="D79" s="9" t="s">
        <v>13</v>
      </c>
      <c r="E79" s="29"/>
      <c r="F79" s="29"/>
      <c r="G79" s="29"/>
      <c r="H79" s="29"/>
      <c r="I79" s="14">
        <v>2</v>
      </c>
      <c r="J79" s="14">
        <v>7</v>
      </c>
      <c r="K79" s="14">
        <v>4</v>
      </c>
      <c r="L79" s="14">
        <v>6</v>
      </c>
      <c r="M79" s="22">
        <f t="shared" si="52"/>
        <v>0</v>
      </c>
      <c r="N79" s="23">
        <f t="shared" si="54"/>
        <v>19</v>
      </c>
      <c r="O79" s="9">
        <f t="shared" si="53"/>
        <v>19</v>
      </c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2">
      <c r="A80" s="100"/>
      <c r="B80" s="100"/>
      <c r="C80" s="101" t="s">
        <v>46</v>
      </c>
      <c r="D80" s="100"/>
      <c r="E80" s="22">
        <f t="shared" ref="E80:O80" si="55">SUM(E77:E79)</f>
        <v>0</v>
      </c>
      <c r="F80" s="22">
        <f t="shared" si="55"/>
        <v>0</v>
      </c>
      <c r="G80" s="22">
        <f t="shared" si="55"/>
        <v>0</v>
      </c>
      <c r="H80" s="22">
        <f t="shared" si="55"/>
        <v>0</v>
      </c>
      <c r="I80" s="23">
        <f t="shared" si="55"/>
        <v>13</v>
      </c>
      <c r="J80" s="23">
        <f t="shared" si="55"/>
        <v>18</v>
      </c>
      <c r="K80" s="23">
        <f t="shared" si="55"/>
        <v>7</v>
      </c>
      <c r="L80" s="23">
        <f t="shared" si="55"/>
        <v>6</v>
      </c>
      <c r="M80" s="22">
        <f t="shared" si="55"/>
        <v>0</v>
      </c>
      <c r="N80" s="23">
        <f t="shared" si="55"/>
        <v>44</v>
      </c>
      <c r="O80" s="9">
        <f t="shared" si="55"/>
        <v>44</v>
      </c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2">
      <c r="A81" s="24"/>
      <c r="B81" s="24"/>
      <c r="C81" s="24"/>
      <c r="D81" s="24"/>
      <c r="E81" s="26"/>
      <c r="F81" s="26"/>
      <c r="G81" s="26"/>
      <c r="H81" s="26"/>
      <c r="I81" s="26"/>
      <c r="J81" s="26"/>
      <c r="K81" s="26"/>
      <c r="L81" s="26"/>
      <c r="M81" s="24"/>
      <c r="N81" s="24"/>
      <c r="O81" s="24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2">
      <c r="A82" s="98" t="s">
        <v>8</v>
      </c>
      <c r="B82" s="115" t="s">
        <v>43</v>
      </c>
      <c r="C82" s="8" t="s">
        <v>20</v>
      </c>
      <c r="D82" s="9" t="s">
        <v>11</v>
      </c>
      <c r="E82" s="13"/>
      <c r="F82" s="13"/>
      <c r="G82" s="13"/>
      <c r="H82" s="13"/>
      <c r="I82" s="16"/>
      <c r="J82" s="16"/>
      <c r="K82" s="16"/>
      <c r="L82" s="16"/>
      <c r="M82" s="22">
        <f t="shared" ref="M82:M84" si="56">SUM(E82:H82)</f>
        <v>0</v>
      </c>
      <c r="N82" s="19">
        <f>SUM(I82+J82+K82+L82)</f>
        <v>0</v>
      </c>
      <c r="O82" s="9">
        <f t="shared" ref="O82:O84" si="57">SUM(M82:N82)</f>
        <v>0</v>
      </c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2">
      <c r="A83" s="99"/>
      <c r="B83" s="99"/>
      <c r="C83" s="8" t="s">
        <v>20</v>
      </c>
      <c r="D83" s="9" t="s">
        <v>12</v>
      </c>
      <c r="E83" s="11">
        <v>6</v>
      </c>
      <c r="F83" s="11">
        <v>2</v>
      </c>
      <c r="G83" s="11">
        <v>4</v>
      </c>
      <c r="H83" s="13"/>
      <c r="I83" s="14">
        <v>1</v>
      </c>
      <c r="J83" s="14">
        <v>2</v>
      </c>
      <c r="K83" s="14">
        <v>3</v>
      </c>
      <c r="L83" s="14">
        <v>2</v>
      </c>
      <c r="M83" s="22">
        <f t="shared" si="56"/>
        <v>12</v>
      </c>
      <c r="N83" s="23">
        <f t="shared" ref="N83:N84" si="58">SUM(I83:L83)</f>
        <v>8</v>
      </c>
      <c r="O83" s="9">
        <f t="shared" si="57"/>
        <v>20</v>
      </c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2">
      <c r="A84" s="99"/>
      <c r="B84" s="99"/>
      <c r="C84" s="8" t="s">
        <v>20</v>
      </c>
      <c r="D84" s="9" t="s">
        <v>13</v>
      </c>
      <c r="E84" s="13"/>
      <c r="F84" s="11">
        <v>1</v>
      </c>
      <c r="G84" s="11">
        <v>1</v>
      </c>
      <c r="H84" s="11">
        <v>8</v>
      </c>
      <c r="I84" s="14">
        <v>1</v>
      </c>
      <c r="J84" s="14">
        <v>5</v>
      </c>
      <c r="K84" s="14">
        <v>1</v>
      </c>
      <c r="L84" s="14">
        <v>2</v>
      </c>
      <c r="M84" s="22">
        <f t="shared" si="56"/>
        <v>10</v>
      </c>
      <c r="N84" s="23">
        <f t="shared" si="58"/>
        <v>9</v>
      </c>
      <c r="O84" s="9">
        <f t="shared" si="57"/>
        <v>19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2">
      <c r="A85" s="100"/>
      <c r="B85" s="100"/>
      <c r="C85" s="101" t="s">
        <v>21</v>
      </c>
      <c r="D85" s="100"/>
      <c r="E85" s="22">
        <f t="shared" ref="E85:O85" si="59">SUM(E82:E84)</f>
        <v>6</v>
      </c>
      <c r="F85" s="22">
        <f t="shared" si="59"/>
        <v>3</v>
      </c>
      <c r="G85" s="22">
        <f t="shared" si="59"/>
        <v>5</v>
      </c>
      <c r="H85" s="22">
        <f t="shared" si="59"/>
        <v>8</v>
      </c>
      <c r="I85" s="23">
        <f t="shared" si="59"/>
        <v>2</v>
      </c>
      <c r="J85" s="23">
        <f t="shared" si="59"/>
        <v>7</v>
      </c>
      <c r="K85" s="23">
        <f t="shared" si="59"/>
        <v>4</v>
      </c>
      <c r="L85" s="23">
        <f t="shared" si="59"/>
        <v>4</v>
      </c>
      <c r="M85" s="22">
        <f t="shared" si="59"/>
        <v>22</v>
      </c>
      <c r="N85" s="23">
        <f t="shared" si="59"/>
        <v>17</v>
      </c>
      <c r="O85" s="9">
        <f t="shared" si="59"/>
        <v>39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2">
      <c r="A86" s="24"/>
      <c r="B86" s="24"/>
      <c r="C86" s="24"/>
      <c r="D86" s="24"/>
      <c r="E86" s="26"/>
      <c r="F86" s="26"/>
      <c r="G86" s="26"/>
      <c r="H86" s="26"/>
      <c r="I86" s="26"/>
      <c r="J86" s="26"/>
      <c r="K86" s="26"/>
      <c r="L86" s="26"/>
      <c r="M86" s="24"/>
      <c r="N86" s="24"/>
      <c r="O86" s="24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2">
      <c r="A87" s="98" t="s">
        <v>8</v>
      </c>
      <c r="B87" s="98" t="s">
        <v>40</v>
      </c>
      <c r="C87" s="8" t="s">
        <v>47</v>
      </c>
      <c r="D87" s="9" t="s">
        <v>11</v>
      </c>
      <c r="E87" s="13"/>
      <c r="F87" s="13"/>
      <c r="G87" s="13"/>
      <c r="H87" s="13"/>
      <c r="I87" s="16"/>
      <c r="J87" s="16"/>
      <c r="K87" s="16"/>
      <c r="L87" s="16"/>
      <c r="M87" s="22">
        <f t="shared" ref="M87:M89" si="60">SUM(E87:H87)</f>
        <v>0</v>
      </c>
      <c r="N87" s="19">
        <f>SUM(I87+J87+K87+L87)</f>
        <v>0</v>
      </c>
      <c r="O87" s="9">
        <f t="shared" ref="O87:O89" si="61">SUM(M87:N87)</f>
        <v>0</v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2">
      <c r="A88" s="99"/>
      <c r="B88" s="99"/>
      <c r="C88" s="8" t="s">
        <v>47</v>
      </c>
      <c r="D88" s="9" t="s">
        <v>12</v>
      </c>
      <c r="E88" s="13"/>
      <c r="F88" s="13"/>
      <c r="G88" s="13"/>
      <c r="H88" s="13"/>
      <c r="I88" s="14"/>
      <c r="J88" s="16"/>
      <c r="K88" s="16"/>
      <c r="L88" s="16"/>
      <c r="M88" s="22">
        <f t="shared" si="60"/>
        <v>0</v>
      </c>
      <c r="N88" s="23">
        <f t="shared" ref="N88:N89" si="62">SUM(I88:L88)</f>
        <v>0</v>
      </c>
      <c r="O88" s="9">
        <f t="shared" si="61"/>
        <v>0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2">
      <c r="A89" s="99"/>
      <c r="B89" s="99"/>
      <c r="C89" s="8" t="s">
        <v>47</v>
      </c>
      <c r="D89" s="9" t="s">
        <v>13</v>
      </c>
      <c r="E89" s="11">
        <v>15</v>
      </c>
      <c r="F89" s="11">
        <v>7</v>
      </c>
      <c r="G89" s="11">
        <v>11</v>
      </c>
      <c r="H89" s="11">
        <v>8</v>
      </c>
      <c r="I89" s="14">
        <v>9</v>
      </c>
      <c r="J89" s="14">
        <v>11</v>
      </c>
      <c r="K89" s="14">
        <v>13</v>
      </c>
      <c r="L89" s="14">
        <v>8</v>
      </c>
      <c r="M89" s="22">
        <f t="shared" si="60"/>
        <v>41</v>
      </c>
      <c r="N89" s="23">
        <f t="shared" si="62"/>
        <v>41</v>
      </c>
      <c r="O89" s="9">
        <f t="shared" si="61"/>
        <v>82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2">
      <c r="A90" s="100"/>
      <c r="B90" s="100"/>
      <c r="C90" s="101" t="s">
        <v>48</v>
      </c>
      <c r="D90" s="100"/>
      <c r="E90" s="22">
        <f t="shared" ref="E90:O90" si="63">SUM(E87:E89)</f>
        <v>15</v>
      </c>
      <c r="F90" s="22">
        <f t="shared" si="63"/>
        <v>7</v>
      </c>
      <c r="G90" s="22">
        <f t="shared" si="63"/>
        <v>11</v>
      </c>
      <c r="H90" s="22">
        <f t="shared" si="63"/>
        <v>8</v>
      </c>
      <c r="I90" s="23">
        <f t="shared" si="63"/>
        <v>9</v>
      </c>
      <c r="J90" s="23">
        <f t="shared" si="63"/>
        <v>11</v>
      </c>
      <c r="K90" s="23">
        <f t="shared" si="63"/>
        <v>13</v>
      </c>
      <c r="L90" s="23">
        <f t="shared" si="63"/>
        <v>8</v>
      </c>
      <c r="M90" s="22">
        <f t="shared" si="63"/>
        <v>41</v>
      </c>
      <c r="N90" s="23">
        <f t="shared" si="63"/>
        <v>41</v>
      </c>
      <c r="O90" s="9">
        <f t="shared" si="63"/>
        <v>82</v>
      </c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2">
      <c r="A91" s="32"/>
      <c r="B91" s="32"/>
      <c r="C91" s="32"/>
      <c r="D91" s="32"/>
      <c r="E91" s="33"/>
      <c r="F91" s="33"/>
      <c r="G91" s="33"/>
      <c r="H91" s="33"/>
      <c r="I91" s="33"/>
      <c r="J91" s="33"/>
      <c r="K91" s="33"/>
      <c r="L91" s="33"/>
      <c r="M91" s="32"/>
      <c r="N91" s="32"/>
      <c r="O91" s="32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2">
      <c r="A92" s="98" t="s">
        <v>8</v>
      </c>
      <c r="B92" s="98" t="s">
        <v>40</v>
      </c>
      <c r="C92" s="8" t="s">
        <v>49</v>
      </c>
      <c r="D92" s="9" t="s">
        <v>11</v>
      </c>
      <c r="E92" s="13"/>
      <c r="F92" s="13"/>
      <c r="G92" s="13"/>
      <c r="H92" s="13"/>
      <c r="I92" s="16"/>
      <c r="J92" s="16"/>
      <c r="K92" s="16"/>
      <c r="L92" s="16"/>
      <c r="M92" s="22">
        <f t="shared" ref="M92:M94" si="64">SUM(E92:H92)</f>
        <v>0</v>
      </c>
      <c r="N92" s="19">
        <f>SUM(I92+J92+K92+L92)</f>
        <v>0</v>
      </c>
      <c r="O92" s="9">
        <f t="shared" ref="O92:O94" si="65">SUM(M92:N92)</f>
        <v>0</v>
      </c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1"/>
    </row>
    <row r="93" spans="1:26" ht="12.75" x14ac:dyDescent="0.2">
      <c r="A93" s="99"/>
      <c r="B93" s="99"/>
      <c r="C93" s="8" t="s">
        <v>49</v>
      </c>
      <c r="D93" s="9" t="s">
        <v>12</v>
      </c>
      <c r="E93" s="11">
        <v>7</v>
      </c>
      <c r="F93" s="11">
        <v>3</v>
      </c>
      <c r="G93" s="11">
        <v>3</v>
      </c>
      <c r="H93" s="11">
        <v>2</v>
      </c>
      <c r="I93" s="14">
        <v>12</v>
      </c>
      <c r="J93" s="14">
        <v>5</v>
      </c>
      <c r="K93" s="14">
        <v>3</v>
      </c>
      <c r="L93" s="14">
        <v>2</v>
      </c>
      <c r="M93" s="22">
        <f t="shared" si="64"/>
        <v>15</v>
      </c>
      <c r="N93" s="23">
        <f t="shared" ref="N93:N94" si="66">SUM(I93:L93)</f>
        <v>22</v>
      </c>
      <c r="O93" s="9">
        <f t="shared" si="65"/>
        <v>37</v>
      </c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1"/>
    </row>
    <row r="94" spans="1:26" ht="12.75" x14ac:dyDescent="0.2">
      <c r="A94" s="99"/>
      <c r="B94" s="99"/>
      <c r="C94" s="8" t="s">
        <v>49</v>
      </c>
      <c r="D94" s="9" t="s">
        <v>13</v>
      </c>
      <c r="E94" s="11">
        <v>1</v>
      </c>
      <c r="F94" s="13"/>
      <c r="G94" s="11">
        <v>6</v>
      </c>
      <c r="H94" s="11">
        <v>2</v>
      </c>
      <c r="I94" s="14">
        <v>1</v>
      </c>
      <c r="J94" s="14">
        <v>8</v>
      </c>
      <c r="K94" s="14">
        <v>5</v>
      </c>
      <c r="L94" s="14">
        <v>3</v>
      </c>
      <c r="M94" s="22">
        <f t="shared" si="64"/>
        <v>9</v>
      </c>
      <c r="N94" s="23">
        <f t="shared" si="66"/>
        <v>17</v>
      </c>
      <c r="O94" s="9">
        <f t="shared" si="65"/>
        <v>26</v>
      </c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1"/>
    </row>
    <row r="95" spans="1:26" ht="12.75" x14ac:dyDescent="0.2">
      <c r="A95" s="100"/>
      <c r="B95" s="100"/>
      <c r="C95" s="101" t="s">
        <v>50</v>
      </c>
      <c r="D95" s="100"/>
      <c r="E95" s="22">
        <f t="shared" ref="E95:O95" si="67">SUM(E92:E94)</f>
        <v>8</v>
      </c>
      <c r="F95" s="22">
        <f t="shared" si="67"/>
        <v>3</v>
      </c>
      <c r="G95" s="22">
        <f t="shared" si="67"/>
        <v>9</v>
      </c>
      <c r="H95" s="22">
        <f t="shared" si="67"/>
        <v>4</v>
      </c>
      <c r="I95" s="23">
        <f t="shared" si="67"/>
        <v>13</v>
      </c>
      <c r="J95" s="23">
        <f t="shared" si="67"/>
        <v>13</v>
      </c>
      <c r="K95" s="23">
        <f t="shared" si="67"/>
        <v>8</v>
      </c>
      <c r="L95" s="23">
        <f t="shared" si="67"/>
        <v>5</v>
      </c>
      <c r="M95" s="22">
        <f t="shared" si="67"/>
        <v>24</v>
      </c>
      <c r="N95" s="23">
        <f t="shared" si="67"/>
        <v>39</v>
      </c>
      <c r="O95" s="9">
        <f t="shared" si="67"/>
        <v>63</v>
      </c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1"/>
    </row>
    <row r="96" spans="1:26" ht="12.75" x14ac:dyDescent="0.2">
      <c r="A96" s="32"/>
      <c r="B96" s="32"/>
      <c r="C96" s="32"/>
      <c r="D96" s="32"/>
      <c r="E96" s="33"/>
      <c r="F96" s="33"/>
      <c r="G96" s="33"/>
      <c r="H96" s="33"/>
      <c r="I96" s="33"/>
      <c r="J96" s="33"/>
      <c r="K96" s="33"/>
      <c r="L96" s="33"/>
      <c r="M96" s="32"/>
      <c r="N96" s="32"/>
      <c r="O96" s="32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1"/>
    </row>
    <row r="97" spans="1:26" ht="12.75" x14ac:dyDescent="0.2">
      <c r="A97" s="98" t="s">
        <v>8</v>
      </c>
      <c r="B97" s="98" t="s">
        <v>43</v>
      </c>
      <c r="C97" s="8" t="s">
        <v>22</v>
      </c>
      <c r="D97" s="9" t="s">
        <v>11</v>
      </c>
      <c r="E97" s="11">
        <v>6</v>
      </c>
      <c r="F97" s="11">
        <v>1</v>
      </c>
      <c r="G97" s="13"/>
      <c r="H97" s="13"/>
      <c r="I97" s="14">
        <v>8</v>
      </c>
      <c r="J97" s="14">
        <v>3</v>
      </c>
      <c r="K97" s="16"/>
      <c r="L97" s="16"/>
      <c r="M97" s="22">
        <f t="shared" ref="M97:M99" si="68">SUM(E97:H97)</f>
        <v>7</v>
      </c>
      <c r="N97" s="19">
        <f>SUM(I97+J97+K97+L97)</f>
        <v>11</v>
      </c>
      <c r="O97" s="9">
        <f t="shared" ref="O97:O99" si="69">SUM(M97:N97)</f>
        <v>18</v>
      </c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1"/>
    </row>
    <row r="98" spans="1:26" ht="12.75" x14ac:dyDescent="0.2">
      <c r="A98" s="99"/>
      <c r="B98" s="99"/>
      <c r="C98" s="8" t="s">
        <v>22</v>
      </c>
      <c r="D98" s="9" t="s">
        <v>12</v>
      </c>
      <c r="E98" s="11">
        <v>2</v>
      </c>
      <c r="F98" s="11">
        <v>8</v>
      </c>
      <c r="G98" s="11">
        <v>1</v>
      </c>
      <c r="H98" s="11">
        <v>1</v>
      </c>
      <c r="I98" s="14">
        <v>1</v>
      </c>
      <c r="J98" s="14">
        <v>9</v>
      </c>
      <c r="K98" s="14">
        <v>5</v>
      </c>
      <c r="L98" s="28"/>
      <c r="M98" s="22">
        <f t="shared" si="68"/>
        <v>12</v>
      </c>
      <c r="N98" s="23">
        <f t="shared" ref="N98:N99" si="70">SUM(I98:L98)</f>
        <v>15</v>
      </c>
      <c r="O98" s="9">
        <f t="shared" si="69"/>
        <v>27</v>
      </c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1"/>
    </row>
    <row r="99" spans="1:26" ht="12.75" x14ac:dyDescent="0.2">
      <c r="A99" s="99"/>
      <c r="B99" s="99"/>
      <c r="C99" s="8" t="s">
        <v>22</v>
      </c>
      <c r="D99" s="9" t="s">
        <v>13</v>
      </c>
      <c r="E99" s="13"/>
      <c r="F99" s="11">
        <v>3</v>
      </c>
      <c r="G99" s="11">
        <v>1</v>
      </c>
      <c r="H99" s="11">
        <v>9</v>
      </c>
      <c r="I99" s="14">
        <v>1</v>
      </c>
      <c r="J99" s="28"/>
      <c r="K99" s="14">
        <v>5</v>
      </c>
      <c r="L99" s="14">
        <v>6</v>
      </c>
      <c r="M99" s="22">
        <f t="shared" si="68"/>
        <v>13</v>
      </c>
      <c r="N99" s="23">
        <f t="shared" si="70"/>
        <v>12</v>
      </c>
      <c r="O99" s="9">
        <f t="shared" si="69"/>
        <v>25</v>
      </c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1"/>
    </row>
    <row r="100" spans="1:26" ht="12.75" x14ac:dyDescent="0.2">
      <c r="A100" s="100"/>
      <c r="B100" s="100"/>
      <c r="C100" s="101" t="s">
        <v>23</v>
      </c>
      <c r="D100" s="100"/>
      <c r="E100" s="22">
        <f t="shared" ref="E100:O100" si="71">SUM(E97:E99)</f>
        <v>8</v>
      </c>
      <c r="F100" s="22">
        <f t="shared" si="71"/>
        <v>12</v>
      </c>
      <c r="G100" s="22">
        <f t="shared" si="71"/>
        <v>2</v>
      </c>
      <c r="H100" s="22">
        <f t="shared" si="71"/>
        <v>10</v>
      </c>
      <c r="I100" s="23">
        <f t="shared" si="71"/>
        <v>10</v>
      </c>
      <c r="J100" s="23">
        <f t="shared" si="71"/>
        <v>12</v>
      </c>
      <c r="K100" s="23">
        <f t="shared" si="71"/>
        <v>10</v>
      </c>
      <c r="L100" s="23">
        <f t="shared" si="71"/>
        <v>6</v>
      </c>
      <c r="M100" s="22">
        <f t="shared" si="71"/>
        <v>32</v>
      </c>
      <c r="N100" s="23">
        <f t="shared" si="71"/>
        <v>38</v>
      </c>
      <c r="O100" s="9">
        <f t="shared" si="71"/>
        <v>70</v>
      </c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1"/>
    </row>
    <row r="101" spans="1:26" ht="12.75" x14ac:dyDescent="0.2">
      <c r="A101" s="32"/>
      <c r="B101" s="32"/>
      <c r="C101" s="24"/>
      <c r="D101" s="24"/>
      <c r="E101" s="26"/>
      <c r="F101" s="26"/>
      <c r="G101" s="26"/>
      <c r="H101" s="26"/>
      <c r="I101" s="26"/>
      <c r="J101" s="26"/>
      <c r="K101" s="26"/>
      <c r="L101" s="26"/>
      <c r="M101" s="24"/>
      <c r="N101" s="24"/>
      <c r="O101" s="24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2">
      <c r="A102" s="1"/>
      <c r="B102" s="52"/>
      <c r="C102" s="53" t="s">
        <v>51</v>
      </c>
      <c r="D102" s="54"/>
      <c r="E102" s="55"/>
      <c r="F102" s="55"/>
      <c r="G102" s="55"/>
      <c r="H102" s="55"/>
      <c r="I102" s="55"/>
      <c r="J102" s="55"/>
      <c r="K102" s="55"/>
      <c r="L102" s="55"/>
      <c r="M102" s="56"/>
      <c r="N102" s="56"/>
      <c r="O102" s="56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2">
      <c r="A103" s="1"/>
      <c r="B103" s="52"/>
      <c r="C103" s="3"/>
      <c r="D103" s="57" t="s">
        <v>9</v>
      </c>
      <c r="E103" s="22">
        <f t="shared" ref="E103:L103" si="72">SUM(E11+E16+E21+E26+E31+E36+E41+E46)</f>
        <v>63</v>
      </c>
      <c r="F103" s="22">
        <f t="shared" si="72"/>
        <v>54</v>
      </c>
      <c r="G103" s="22">
        <f t="shared" si="72"/>
        <v>41</v>
      </c>
      <c r="H103" s="22">
        <f t="shared" si="72"/>
        <v>48</v>
      </c>
      <c r="I103" s="23">
        <f t="shared" si="72"/>
        <v>54</v>
      </c>
      <c r="J103" s="23">
        <f t="shared" si="72"/>
        <v>42</v>
      </c>
      <c r="K103" s="23">
        <f t="shared" si="72"/>
        <v>34</v>
      </c>
      <c r="L103" s="23">
        <f t="shared" si="72"/>
        <v>41</v>
      </c>
      <c r="M103" s="22">
        <f t="shared" ref="M103:M105" si="73">SUM(E103:H103)</f>
        <v>206</v>
      </c>
      <c r="N103" s="23">
        <f t="shared" ref="N103:N105" si="74">SUM(I103:L103)</f>
        <v>171</v>
      </c>
      <c r="O103" s="9">
        <f t="shared" ref="O103:O105" si="75">SUM(M103:N103)</f>
        <v>377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2">
      <c r="A104" s="1"/>
      <c r="B104" s="52"/>
      <c r="C104" s="3"/>
      <c r="D104" s="57" t="s">
        <v>37</v>
      </c>
      <c r="E104" s="22">
        <f t="shared" ref="E104:L104" si="76">SUM(E53+E58+E63)</f>
        <v>32</v>
      </c>
      <c r="F104" s="22">
        <f t="shared" si="76"/>
        <v>40</v>
      </c>
      <c r="G104" s="22">
        <f t="shared" si="76"/>
        <v>35</v>
      </c>
      <c r="H104" s="22">
        <f t="shared" si="76"/>
        <v>35</v>
      </c>
      <c r="I104" s="23">
        <f t="shared" si="76"/>
        <v>35</v>
      </c>
      <c r="J104" s="23">
        <f t="shared" si="76"/>
        <v>18</v>
      </c>
      <c r="K104" s="23">
        <f t="shared" si="76"/>
        <v>11</v>
      </c>
      <c r="L104" s="23">
        <f t="shared" si="76"/>
        <v>12</v>
      </c>
      <c r="M104" s="22">
        <f t="shared" si="73"/>
        <v>142</v>
      </c>
      <c r="N104" s="23">
        <f t="shared" si="74"/>
        <v>76</v>
      </c>
      <c r="O104" s="9">
        <f t="shared" si="75"/>
        <v>218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2">
      <c r="A105" s="1"/>
      <c r="B105" s="52"/>
      <c r="C105" s="3"/>
      <c r="D105" s="57" t="s">
        <v>40</v>
      </c>
      <c r="E105" s="22">
        <f t="shared" ref="E105:L105" si="77">SUM(E70+E75+E80+E85+E90+E95+E100)</f>
        <v>57</v>
      </c>
      <c r="F105" s="22">
        <f t="shared" si="77"/>
        <v>40</v>
      </c>
      <c r="G105" s="22">
        <f t="shared" si="77"/>
        <v>34</v>
      </c>
      <c r="H105" s="22">
        <f t="shared" si="77"/>
        <v>38</v>
      </c>
      <c r="I105" s="23">
        <f t="shared" si="77"/>
        <v>51</v>
      </c>
      <c r="J105" s="23">
        <f t="shared" si="77"/>
        <v>62</v>
      </c>
      <c r="K105" s="23">
        <f t="shared" si="77"/>
        <v>44</v>
      </c>
      <c r="L105" s="23">
        <f t="shared" si="77"/>
        <v>32</v>
      </c>
      <c r="M105" s="22">
        <f t="shared" si="73"/>
        <v>169</v>
      </c>
      <c r="N105" s="23">
        <f t="shared" si="74"/>
        <v>189</v>
      </c>
      <c r="O105" s="9">
        <f t="shared" si="75"/>
        <v>358</v>
      </c>
      <c r="P105" s="3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2">
      <c r="A106" s="25"/>
      <c r="B106" s="25"/>
      <c r="C106" s="25"/>
      <c r="D106" s="25"/>
      <c r="E106" s="27"/>
      <c r="F106" s="27"/>
      <c r="G106" s="27"/>
      <c r="H106" s="27"/>
      <c r="I106" s="27"/>
      <c r="J106" s="27"/>
      <c r="K106" s="27"/>
      <c r="L106" s="27"/>
      <c r="M106" s="25"/>
      <c r="N106" s="58"/>
      <c r="O106" s="59">
        <f>SUM(O103:O105)</f>
        <v>953</v>
      </c>
      <c r="P106" s="60" t="s">
        <v>7</v>
      </c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2">
      <c r="A107" s="1"/>
      <c r="B107" s="1"/>
      <c r="C107" s="61" t="s">
        <v>52</v>
      </c>
      <c r="D107" s="1"/>
      <c r="E107" s="62"/>
      <c r="F107" s="62"/>
      <c r="G107" s="62"/>
      <c r="H107" s="62"/>
      <c r="I107" s="62"/>
      <c r="J107" s="62"/>
      <c r="K107" s="62"/>
      <c r="L107" s="62"/>
      <c r="M107" s="63"/>
      <c r="N107" s="63"/>
      <c r="O107" s="63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2">
      <c r="A108" s="1"/>
      <c r="B108" s="1"/>
      <c r="C108" s="1"/>
      <c r="D108" s="1"/>
      <c r="E108" s="27"/>
      <c r="F108" s="27"/>
      <c r="G108" s="27"/>
      <c r="H108" s="27"/>
      <c r="I108" s="27"/>
      <c r="J108" s="27"/>
      <c r="K108" s="27"/>
      <c r="L108" s="27"/>
      <c r="M108" s="63"/>
      <c r="N108" s="63"/>
      <c r="O108" s="63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2">
      <c r="A109" s="1"/>
      <c r="B109" s="1"/>
      <c r="C109" s="64" t="s">
        <v>53</v>
      </c>
      <c r="D109" s="1"/>
      <c r="E109" s="2"/>
      <c r="F109" s="2"/>
      <c r="G109" s="2"/>
      <c r="H109" s="2"/>
      <c r="I109" s="2"/>
      <c r="J109" s="2"/>
      <c r="K109" s="2"/>
      <c r="L109" s="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2">
      <c r="A110" s="1"/>
      <c r="B110" s="1"/>
      <c r="C110" s="1"/>
      <c r="D110" s="1"/>
      <c r="E110" s="2"/>
      <c r="F110" s="2"/>
      <c r="G110" s="2"/>
      <c r="H110" s="2"/>
      <c r="I110" s="2"/>
      <c r="J110" s="2"/>
      <c r="K110" s="2"/>
      <c r="L110" s="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2">
      <c r="A111" s="1"/>
      <c r="B111" s="1"/>
      <c r="C111" s="1"/>
      <c r="D111" s="1"/>
      <c r="E111" s="2"/>
      <c r="F111" s="2"/>
      <c r="G111" s="2"/>
      <c r="H111" s="2"/>
      <c r="I111" s="2"/>
      <c r="J111" s="2"/>
      <c r="K111" s="2"/>
      <c r="L111" s="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2">
      <c r="A112" s="1"/>
      <c r="B112" s="1"/>
      <c r="C112" s="1"/>
      <c r="D112" s="1"/>
      <c r="E112" s="2"/>
      <c r="F112" s="2"/>
      <c r="G112" s="2"/>
      <c r="H112" s="2"/>
      <c r="I112" s="2"/>
      <c r="J112" s="2"/>
      <c r="K112" s="2"/>
      <c r="L112" s="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2">
      <c r="A113" s="1"/>
      <c r="B113" s="1"/>
      <c r="C113" s="1"/>
      <c r="D113" s="1"/>
      <c r="E113" s="2"/>
      <c r="F113" s="2"/>
      <c r="G113" s="2"/>
      <c r="H113" s="2"/>
      <c r="I113" s="2"/>
      <c r="J113" s="2"/>
      <c r="K113" s="2"/>
      <c r="L113" s="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2">
      <c r="A114" s="1"/>
      <c r="B114" s="1"/>
      <c r="C114" s="1"/>
      <c r="D114" s="1"/>
      <c r="E114" s="2"/>
      <c r="F114" s="2"/>
      <c r="G114" s="2"/>
      <c r="H114" s="2"/>
      <c r="I114" s="2"/>
      <c r="J114" s="2"/>
      <c r="K114" s="2"/>
      <c r="L114" s="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2">
      <c r="A115" s="1"/>
      <c r="B115" s="1"/>
      <c r="C115" s="1"/>
      <c r="D115" s="1"/>
      <c r="E115" s="2"/>
      <c r="F115" s="2"/>
      <c r="G115" s="2"/>
      <c r="H115" s="2"/>
      <c r="I115" s="2"/>
      <c r="J115" s="2"/>
      <c r="K115" s="2"/>
      <c r="L115" s="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2">
      <c r="A116" s="1"/>
      <c r="B116" s="1"/>
      <c r="C116" s="1"/>
      <c r="D116" s="1"/>
      <c r="E116" s="2"/>
      <c r="F116" s="2"/>
      <c r="G116" s="2"/>
      <c r="H116" s="2"/>
      <c r="I116" s="2"/>
      <c r="J116" s="2"/>
      <c r="K116" s="2"/>
      <c r="L116" s="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2">
      <c r="A117" s="1"/>
      <c r="B117" s="1"/>
      <c r="C117" s="1"/>
      <c r="D117" s="1"/>
      <c r="E117" s="2"/>
      <c r="F117" s="2"/>
      <c r="G117" s="2"/>
      <c r="H117" s="2"/>
      <c r="I117" s="2"/>
      <c r="J117" s="2"/>
      <c r="K117" s="2"/>
      <c r="L117" s="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2">
      <c r="A118" s="1"/>
      <c r="B118" s="1"/>
      <c r="C118" s="1"/>
      <c r="D118" s="1"/>
      <c r="E118" s="2"/>
      <c r="F118" s="2"/>
      <c r="G118" s="2"/>
      <c r="H118" s="2"/>
      <c r="I118" s="2"/>
      <c r="J118" s="2"/>
      <c r="K118" s="2"/>
      <c r="L118" s="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2">
      <c r="A119" s="1"/>
      <c r="B119" s="1"/>
      <c r="C119" s="1"/>
      <c r="D119" s="1"/>
      <c r="E119" s="2"/>
      <c r="F119" s="2"/>
      <c r="G119" s="2"/>
      <c r="H119" s="2"/>
      <c r="I119" s="2"/>
      <c r="J119" s="2"/>
      <c r="K119" s="2"/>
      <c r="L119" s="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2">
      <c r="A120" s="1"/>
      <c r="B120" s="1"/>
      <c r="C120" s="1"/>
      <c r="D120" s="1"/>
      <c r="E120" s="2"/>
      <c r="F120" s="2"/>
      <c r="G120" s="2"/>
      <c r="H120" s="2"/>
      <c r="I120" s="2"/>
      <c r="J120" s="2"/>
      <c r="K120" s="2"/>
      <c r="L120" s="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2">
      <c r="A121" s="1"/>
      <c r="B121" s="1"/>
      <c r="C121" s="1"/>
      <c r="D121" s="1"/>
      <c r="E121" s="2"/>
      <c r="F121" s="2"/>
      <c r="G121" s="2"/>
      <c r="H121" s="2"/>
      <c r="I121" s="2"/>
      <c r="J121" s="2"/>
      <c r="K121" s="2"/>
      <c r="L121" s="2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2">
      <c r="A122" s="1"/>
      <c r="B122" s="1"/>
      <c r="C122" s="1"/>
      <c r="D122" s="1"/>
      <c r="E122" s="2"/>
      <c r="F122" s="2"/>
      <c r="G122" s="2"/>
      <c r="H122" s="2"/>
      <c r="I122" s="2"/>
      <c r="J122" s="2"/>
      <c r="K122" s="2"/>
      <c r="L122" s="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2">
      <c r="A123" s="1"/>
      <c r="B123" s="1"/>
      <c r="C123" s="1"/>
      <c r="D123" s="1"/>
      <c r="E123" s="2"/>
      <c r="F123" s="2"/>
      <c r="G123" s="2"/>
      <c r="H123" s="2"/>
      <c r="I123" s="2"/>
      <c r="J123" s="2"/>
      <c r="K123" s="2"/>
      <c r="L123" s="2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2">
      <c r="A124" s="1"/>
      <c r="B124" s="1"/>
      <c r="C124" s="1"/>
      <c r="D124" s="1"/>
      <c r="E124" s="2"/>
      <c r="F124" s="2"/>
      <c r="G124" s="2"/>
      <c r="H124" s="2"/>
      <c r="I124" s="2"/>
      <c r="J124" s="2"/>
      <c r="K124" s="2"/>
      <c r="L124" s="2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2">
      <c r="A125" s="1"/>
      <c r="B125" s="1"/>
      <c r="C125" s="1"/>
      <c r="D125" s="1"/>
      <c r="E125" s="2"/>
      <c r="F125" s="2"/>
      <c r="G125" s="2"/>
      <c r="H125" s="2"/>
      <c r="I125" s="2"/>
      <c r="J125" s="2"/>
      <c r="K125" s="2"/>
      <c r="L125" s="2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2">
      <c r="A126" s="1"/>
      <c r="B126" s="1"/>
      <c r="C126" s="1"/>
      <c r="D126" s="1"/>
      <c r="E126" s="2"/>
      <c r="F126" s="2"/>
      <c r="G126" s="2"/>
      <c r="H126" s="2"/>
      <c r="I126" s="2"/>
      <c r="J126" s="2"/>
      <c r="K126" s="2"/>
      <c r="L126" s="2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2">
      <c r="A127" s="1"/>
      <c r="B127" s="1"/>
      <c r="C127" s="1"/>
      <c r="D127" s="1"/>
      <c r="E127" s="2"/>
      <c r="F127" s="2"/>
      <c r="G127" s="2"/>
      <c r="H127" s="2"/>
      <c r="I127" s="2"/>
      <c r="J127" s="2"/>
      <c r="K127" s="2"/>
      <c r="L127" s="2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2">
      <c r="A128" s="1"/>
      <c r="B128" s="1"/>
      <c r="C128" s="1"/>
      <c r="D128" s="1"/>
      <c r="E128" s="2"/>
      <c r="F128" s="2"/>
      <c r="G128" s="2"/>
      <c r="H128" s="2"/>
      <c r="I128" s="2"/>
      <c r="J128" s="2"/>
      <c r="K128" s="2"/>
      <c r="L128" s="2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2">
      <c r="A129" s="1"/>
      <c r="B129" s="1"/>
      <c r="C129" s="1"/>
      <c r="D129" s="1"/>
      <c r="E129" s="2"/>
      <c r="F129" s="2"/>
      <c r="G129" s="2"/>
      <c r="H129" s="2"/>
      <c r="I129" s="2"/>
      <c r="J129" s="2"/>
      <c r="K129" s="2"/>
      <c r="L129" s="2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2">
      <c r="A130" s="1"/>
      <c r="B130" s="1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2">
      <c r="A131" s="1"/>
      <c r="B131" s="1"/>
      <c r="C131" s="1"/>
      <c r="D131" s="1"/>
      <c r="E131" s="2"/>
      <c r="F131" s="2"/>
      <c r="G131" s="2"/>
      <c r="H131" s="2"/>
      <c r="I131" s="2"/>
      <c r="J131" s="2"/>
      <c r="K131" s="2"/>
      <c r="L131" s="2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2">
      <c r="A132" s="1"/>
      <c r="B132" s="1"/>
      <c r="C132" s="1"/>
      <c r="D132" s="1"/>
      <c r="E132" s="2"/>
      <c r="F132" s="2"/>
      <c r="G132" s="2"/>
      <c r="H132" s="2"/>
      <c r="I132" s="2"/>
      <c r="J132" s="2"/>
      <c r="K132" s="2"/>
      <c r="L132" s="2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2">
      <c r="A133" s="1"/>
      <c r="B133" s="1"/>
      <c r="C133" s="1"/>
      <c r="D133" s="1"/>
      <c r="E133" s="2"/>
      <c r="F133" s="2"/>
      <c r="G133" s="2"/>
      <c r="H133" s="2"/>
      <c r="I133" s="2"/>
      <c r="J133" s="2"/>
      <c r="K133" s="2"/>
      <c r="L133" s="2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2">
      <c r="A134" s="1"/>
      <c r="B134" s="1"/>
      <c r="C134" s="1"/>
      <c r="D134" s="1"/>
      <c r="E134" s="2"/>
      <c r="F134" s="2"/>
      <c r="G134" s="2"/>
      <c r="H134" s="2"/>
      <c r="I134" s="2"/>
      <c r="J134" s="2"/>
      <c r="K134" s="2"/>
      <c r="L134" s="2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2">
      <c r="A135" s="1"/>
      <c r="B135" s="1"/>
      <c r="C135" s="1"/>
      <c r="D135" s="1"/>
      <c r="E135" s="2"/>
      <c r="F135" s="2"/>
      <c r="G135" s="2"/>
      <c r="H135" s="2"/>
      <c r="I135" s="2"/>
      <c r="J135" s="2"/>
      <c r="K135" s="2"/>
      <c r="L135" s="2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2">
      <c r="A136" s="1"/>
      <c r="B136" s="1"/>
      <c r="C136" s="1"/>
      <c r="D136" s="1"/>
      <c r="E136" s="2"/>
      <c r="F136" s="2"/>
      <c r="G136" s="2"/>
      <c r="H136" s="2"/>
      <c r="I136" s="2"/>
      <c r="J136" s="2"/>
      <c r="K136" s="2"/>
      <c r="L136" s="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2">
      <c r="A137" s="1"/>
      <c r="B137" s="1"/>
      <c r="C137" s="1"/>
      <c r="D137" s="1"/>
      <c r="E137" s="2"/>
      <c r="F137" s="2"/>
      <c r="G137" s="2"/>
      <c r="H137" s="2"/>
      <c r="I137" s="2"/>
      <c r="J137" s="2"/>
      <c r="K137" s="2"/>
      <c r="L137" s="2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2">
      <c r="A138" s="1"/>
      <c r="B138" s="1"/>
      <c r="C138" s="1"/>
      <c r="D138" s="1"/>
      <c r="E138" s="2"/>
      <c r="F138" s="2"/>
      <c r="G138" s="2"/>
      <c r="H138" s="2"/>
      <c r="I138" s="2"/>
      <c r="J138" s="2"/>
      <c r="K138" s="2"/>
      <c r="L138" s="2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2">
      <c r="A139" s="1"/>
      <c r="B139" s="1"/>
      <c r="C139" s="1"/>
      <c r="D139" s="1"/>
      <c r="E139" s="2"/>
      <c r="F139" s="2"/>
      <c r="G139" s="2"/>
      <c r="H139" s="2"/>
      <c r="I139" s="2"/>
      <c r="J139" s="2"/>
      <c r="K139" s="2"/>
      <c r="L139" s="2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2">
      <c r="A140" s="1"/>
      <c r="B140" s="1"/>
      <c r="C140" s="1"/>
      <c r="D140" s="1"/>
      <c r="E140" s="2"/>
      <c r="F140" s="2"/>
      <c r="G140" s="2"/>
      <c r="H140" s="2"/>
      <c r="I140" s="2"/>
      <c r="J140" s="2"/>
      <c r="K140" s="2"/>
      <c r="L140" s="2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2">
      <c r="A141" s="1"/>
      <c r="B141" s="1"/>
      <c r="C141" s="1"/>
      <c r="D141" s="1"/>
      <c r="E141" s="2"/>
      <c r="F141" s="2"/>
      <c r="G141" s="2"/>
      <c r="H141" s="2"/>
      <c r="I141" s="2"/>
      <c r="J141" s="2"/>
      <c r="K141" s="2"/>
      <c r="L141" s="2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2">
      <c r="A142" s="1"/>
      <c r="B142" s="1"/>
      <c r="C142" s="1"/>
      <c r="D142" s="1"/>
      <c r="E142" s="2"/>
      <c r="F142" s="2"/>
      <c r="G142" s="2"/>
      <c r="H142" s="2"/>
      <c r="I142" s="2"/>
      <c r="J142" s="2"/>
      <c r="K142" s="2"/>
      <c r="L142" s="2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2">
      <c r="A143" s="1"/>
      <c r="B143" s="1"/>
      <c r="C143" s="1"/>
      <c r="D143" s="1"/>
      <c r="E143" s="2"/>
      <c r="F143" s="2"/>
      <c r="G143" s="2"/>
      <c r="H143" s="2"/>
      <c r="I143" s="2"/>
      <c r="J143" s="2"/>
      <c r="K143" s="2"/>
      <c r="L143" s="2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2">
      <c r="A144" s="1"/>
      <c r="B144" s="1"/>
      <c r="C144" s="1"/>
      <c r="D144" s="1"/>
      <c r="E144" s="2"/>
      <c r="F144" s="2"/>
      <c r="G144" s="2"/>
      <c r="H144" s="2"/>
      <c r="I144" s="2"/>
      <c r="J144" s="2"/>
      <c r="K144" s="2"/>
      <c r="L144" s="2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2">
      <c r="A145" s="1"/>
      <c r="B145" s="1"/>
      <c r="C145" s="1"/>
      <c r="D145" s="1"/>
      <c r="E145" s="2"/>
      <c r="F145" s="2"/>
      <c r="G145" s="2"/>
      <c r="H145" s="2"/>
      <c r="I145" s="2"/>
      <c r="J145" s="2"/>
      <c r="K145" s="2"/>
      <c r="L145" s="2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2">
      <c r="A146" s="1"/>
      <c r="B146" s="1"/>
      <c r="C146" s="1"/>
      <c r="D146" s="1"/>
      <c r="E146" s="2"/>
      <c r="F146" s="2"/>
      <c r="G146" s="2"/>
      <c r="H146" s="2"/>
      <c r="I146" s="2"/>
      <c r="J146" s="2"/>
      <c r="K146" s="2"/>
      <c r="L146" s="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2">
      <c r="A147" s="1"/>
      <c r="B147" s="1"/>
      <c r="C147" s="1"/>
      <c r="D147" s="1"/>
      <c r="E147" s="2"/>
      <c r="F147" s="2"/>
      <c r="G147" s="2"/>
      <c r="H147" s="2"/>
      <c r="I147" s="2"/>
      <c r="J147" s="2"/>
      <c r="K147" s="2"/>
      <c r="L147" s="2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2">
      <c r="A148" s="1"/>
      <c r="B148" s="1"/>
      <c r="C148" s="1"/>
      <c r="D148" s="1"/>
      <c r="E148" s="2"/>
      <c r="F148" s="2"/>
      <c r="G148" s="2"/>
      <c r="H148" s="2"/>
      <c r="I148" s="2"/>
      <c r="J148" s="2"/>
      <c r="K148" s="2"/>
      <c r="L148" s="2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2">
      <c r="A149" s="1"/>
      <c r="B149" s="1"/>
      <c r="C149" s="1"/>
      <c r="D149" s="1"/>
      <c r="E149" s="2"/>
      <c r="F149" s="2"/>
      <c r="G149" s="2"/>
      <c r="H149" s="2"/>
      <c r="I149" s="2"/>
      <c r="J149" s="2"/>
      <c r="K149" s="2"/>
      <c r="L149" s="2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2">
      <c r="A150" s="1"/>
      <c r="B150" s="1"/>
      <c r="C150" s="1"/>
      <c r="D150" s="1"/>
      <c r="E150" s="2"/>
      <c r="F150" s="2"/>
      <c r="G150" s="2"/>
      <c r="H150" s="2"/>
      <c r="I150" s="2"/>
      <c r="J150" s="2"/>
      <c r="K150" s="2"/>
      <c r="L150" s="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2">
      <c r="A151" s="1"/>
      <c r="B151" s="1"/>
      <c r="C151" s="1"/>
      <c r="D151" s="1"/>
      <c r="E151" s="2"/>
      <c r="F151" s="2"/>
      <c r="G151" s="2"/>
      <c r="H151" s="2"/>
      <c r="I151" s="2"/>
      <c r="J151" s="2"/>
      <c r="K151" s="2"/>
      <c r="L151" s="2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2">
      <c r="A152" s="1"/>
      <c r="B152" s="1"/>
      <c r="C152" s="1"/>
      <c r="D152" s="1"/>
      <c r="E152" s="2"/>
      <c r="F152" s="2"/>
      <c r="G152" s="2"/>
      <c r="H152" s="2"/>
      <c r="I152" s="2"/>
      <c r="J152" s="2"/>
      <c r="K152" s="2"/>
      <c r="L152" s="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2">
      <c r="A153" s="1"/>
      <c r="B153" s="1"/>
      <c r="C153" s="1"/>
      <c r="D153" s="1"/>
      <c r="E153" s="2"/>
      <c r="F153" s="2"/>
      <c r="G153" s="2"/>
      <c r="H153" s="2"/>
      <c r="I153" s="2"/>
      <c r="J153" s="2"/>
      <c r="K153" s="2"/>
      <c r="L153" s="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2">
      <c r="A154" s="1"/>
      <c r="B154" s="1"/>
      <c r="C154" s="1"/>
      <c r="D154" s="1"/>
      <c r="E154" s="2"/>
      <c r="F154" s="2"/>
      <c r="G154" s="2"/>
      <c r="H154" s="2"/>
      <c r="I154" s="2"/>
      <c r="J154" s="2"/>
      <c r="K154" s="2"/>
      <c r="L154" s="2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2">
      <c r="A155" s="1"/>
      <c r="B155" s="1"/>
      <c r="C155" s="1"/>
      <c r="D155" s="1"/>
      <c r="E155" s="2"/>
      <c r="F155" s="2"/>
      <c r="G155" s="2"/>
      <c r="H155" s="2"/>
      <c r="I155" s="2"/>
      <c r="J155" s="2"/>
      <c r="K155" s="2"/>
      <c r="L155" s="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2">
      <c r="A156" s="1"/>
      <c r="B156" s="1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2">
      <c r="A157" s="1"/>
      <c r="B157" s="1"/>
      <c r="C157" s="1"/>
      <c r="D157" s="1"/>
      <c r="E157" s="2"/>
      <c r="F157" s="2"/>
      <c r="G157" s="2"/>
      <c r="H157" s="2"/>
      <c r="I157" s="2"/>
      <c r="J157" s="2"/>
      <c r="K157" s="2"/>
      <c r="L157" s="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2">
      <c r="A158" s="1"/>
      <c r="B158" s="1"/>
      <c r="C158" s="1"/>
      <c r="D158" s="1"/>
      <c r="E158" s="2"/>
      <c r="F158" s="2"/>
      <c r="G158" s="2"/>
      <c r="H158" s="2"/>
      <c r="I158" s="2"/>
      <c r="J158" s="2"/>
      <c r="K158" s="2"/>
      <c r="L158" s="2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2">
      <c r="A159" s="1"/>
      <c r="B159" s="1"/>
      <c r="C159" s="1"/>
      <c r="D159" s="1"/>
      <c r="E159" s="2"/>
      <c r="F159" s="2"/>
      <c r="G159" s="2"/>
      <c r="H159" s="2"/>
      <c r="I159" s="2"/>
      <c r="J159" s="2"/>
      <c r="K159" s="2"/>
      <c r="L159" s="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2">
      <c r="A160" s="1"/>
      <c r="B160" s="1"/>
      <c r="C160" s="1"/>
      <c r="D160" s="1"/>
      <c r="E160" s="2"/>
      <c r="F160" s="2"/>
      <c r="G160" s="2"/>
      <c r="H160" s="2"/>
      <c r="I160" s="2"/>
      <c r="J160" s="2"/>
      <c r="K160" s="2"/>
      <c r="L160" s="2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2">
      <c r="A161" s="1"/>
      <c r="B161" s="1"/>
      <c r="C161" s="1"/>
      <c r="D161" s="1"/>
      <c r="E161" s="2"/>
      <c r="F161" s="2"/>
      <c r="G161" s="2"/>
      <c r="H161" s="2"/>
      <c r="I161" s="2"/>
      <c r="J161" s="2"/>
      <c r="K161" s="2"/>
      <c r="L161" s="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2">
      <c r="A162" s="1"/>
      <c r="B162" s="1"/>
      <c r="C162" s="1"/>
      <c r="D162" s="1"/>
      <c r="E162" s="2"/>
      <c r="F162" s="2"/>
      <c r="G162" s="2"/>
      <c r="H162" s="2"/>
      <c r="I162" s="2"/>
      <c r="J162" s="2"/>
      <c r="K162" s="2"/>
      <c r="L162" s="2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2">
      <c r="A163" s="1"/>
      <c r="B163" s="1"/>
      <c r="C163" s="1"/>
      <c r="D163" s="1"/>
      <c r="E163" s="2"/>
      <c r="F163" s="2"/>
      <c r="G163" s="2"/>
      <c r="H163" s="2"/>
      <c r="I163" s="2"/>
      <c r="J163" s="2"/>
      <c r="K163" s="2"/>
      <c r="L163" s="2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2">
      <c r="A164" s="1"/>
      <c r="B164" s="1"/>
      <c r="C164" s="1"/>
      <c r="D164" s="1"/>
      <c r="E164" s="2"/>
      <c r="F164" s="2"/>
      <c r="G164" s="2"/>
      <c r="H164" s="2"/>
      <c r="I164" s="2"/>
      <c r="J164" s="2"/>
      <c r="K164" s="2"/>
      <c r="L164" s="2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2">
      <c r="A165" s="1"/>
      <c r="B165" s="1"/>
      <c r="C165" s="1"/>
      <c r="D165" s="1"/>
      <c r="E165" s="2"/>
      <c r="F165" s="2"/>
      <c r="G165" s="2"/>
      <c r="H165" s="2"/>
      <c r="I165" s="2"/>
      <c r="J165" s="2"/>
      <c r="K165" s="2"/>
      <c r="L165" s="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2">
      <c r="A166" s="1"/>
      <c r="B166" s="1"/>
      <c r="C166" s="1"/>
      <c r="D166" s="1"/>
      <c r="E166" s="2"/>
      <c r="F166" s="2"/>
      <c r="G166" s="2"/>
      <c r="H166" s="2"/>
      <c r="I166" s="2"/>
      <c r="J166" s="2"/>
      <c r="K166" s="2"/>
      <c r="L166" s="2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2">
      <c r="A167" s="1"/>
      <c r="B167" s="1"/>
      <c r="C167" s="1"/>
      <c r="D167" s="1"/>
      <c r="E167" s="2"/>
      <c r="F167" s="2"/>
      <c r="G167" s="2"/>
      <c r="H167" s="2"/>
      <c r="I167" s="2"/>
      <c r="J167" s="2"/>
      <c r="K167" s="2"/>
      <c r="L167" s="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2">
      <c r="A168" s="1"/>
      <c r="B168" s="1"/>
      <c r="C168" s="1"/>
      <c r="D168" s="1"/>
      <c r="E168" s="2"/>
      <c r="F168" s="2"/>
      <c r="G168" s="2"/>
      <c r="H168" s="2"/>
      <c r="I168" s="2"/>
      <c r="J168" s="2"/>
      <c r="K168" s="2"/>
      <c r="L168" s="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2">
      <c r="A169" s="1"/>
      <c r="B169" s="1"/>
      <c r="C169" s="1"/>
      <c r="D169" s="1"/>
      <c r="E169" s="2"/>
      <c r="F169" s="2"/>
      <c r="G169" s="2"/>
      <c r="H169" s="2"/>
      <c r="I169" s="2"/>
      <c r="J169" s="2"/>
      <c r="K169" s="2"/>
      <c r="L169" s="2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2">
      <c r="A170" s="1"/>
      <c r="B170" s="1"/>
      <c r="C170" s="1"/>
      <c r="D170" s="1"/>
      <c r="E170" s="2"/>
      <c r="F170" s="2"/>
      <c r="G170" s="2"/>
      <c r="H170" s="2"/>
      <c r="I170" s="2"/>
      <c r="J170" s="2"/>
      <c r="K170" s="2"/>
      <c r="L170" s="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2">
      <c r="A171" s="1"/>
      <c r="B171" s="1"/>
      <c r="C171" s="1"/>
      <c r="D171" s="1"/>
      <c r="E171" s="2"/>
      <c r="F171" s="2"/>
      <c r="G171" s="2"/>
      <c r="H171" s="2"/>
      <c r="I171" s="2"/>
      <c r="J171" s="2"/>
      <c r="K171" s="2"/>
      <c r="L171" s="2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2">
      <c r="A172" s="1"/>
      <c r="B172" s="1"/>
      <c r="C172" s="1"/>
      <c r="D172" s="1"/>
      <c r="E172" s="2"/>
      <c r="F172" s="2"/>
      <c r="G172" s="2"/>
      <c r="H172" s="2"/>
      <c r="I172" s="2"/>
      <c r="J172" s="2"/>
      <c r="K172" s="2"/>
      <c r="L172" s="2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2">
      <c r="A173" s="1"/>
      <c r="B173" s="1"/>
      <c r="C173" s="1"/>
      <c r="D173" s="1"/>
      <c r="E173" s="2"/>
      <c r="F173" s="2"/>
      <c r="G173" s="2"/>
      <c r="H173" s="2"/>
      <c r="I173" s="2"/>
      <c r="J173" s="2"/>
      <c r="K173" s="2"/>
      <c r="L173" s="2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2">
      <c r="A174" s="1"/>
      <c r="B174" s="1"/>
      <c r="C174" s="1"/>
      <c r="D174" s="1"/>
      <c r="E174" s="2"/>
      <c r="F174" s="2"/>
      <c r="G174" s="2"/>
      <c r="H174" s="2"/>
      <c r="I174" s="2"/>
      <c r="J174" s="2"/>
      <c r="K174" s="2"/>
      <c r="L174" s="2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2">
      <c r="A175" s="1"/>
      <c r="B175" s="1"/>
      <c r="C175" s="1"/>
      <c r="D175" s="1"/>
      <c r="E175" s="2"/>
      <c r="F175" s="2"/>
      <c r="G175" s="2"/>
      <c r="H175" s="2"/>
      <c r="I175" s="2"/>
      <c r="J175" s="2"/>
      <c r="K175" s="2"/>
      <c r="L175" s="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2">
      <c r="A176" s="1"/>
      <c r="B176" s="1"/>
      <c r="C176" s="1"/>
      <c r="D176" s="1"/>
      <c r="E176" s="2"/>
      <c r="F176" s="2"/>
      <c r="G176" s="2"/>
      <c r="H176" s="2"/>
      <c r="I176" s="2"/>
      <c r="J176" s="2"/>
      <c r="K176" s="2"/>
      <c r="L176" s="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2">
      <c r="A177" s="1"/>
      <c r="B177" s="1"/>
      <c r="C177" s="1"/>
      <c r="D177" s="1"/>
      <c r="E177" s="2"/>
      <c r="F177" s="2"/>
      <c r="G177" s="2"/>
      <c r="H177" s="2"/>
      <c r="I177" s="2"/>
      <c r="J177" s="2"/>
      <c r="K177" s="2"/>
      <c r="L177" s="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2">
      <c r="A178" s="1"/>
      <c r="B178" s="1"/>
      <c r="C178" s="1"/>
      <c r="D178" s="1"/>
      <c r="E178" s="2"/>
      <c r="F178" s="2"/>
      <c r="G178" s="2"/>
      <c r="H178" s="2"/>
      <c r="I178" s="2"/>
      <c r="J178" s="2"/>
      <c r="K178" s="2"/>
      <c r="L178" s="2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2">
      <c r="A179" s="1"/>
      <c r="B179" s="1"/>
      <c r="C179" s="1"/>
      <c r="D179" s="1"/>
      <c r="E179" s="2"/>
      <c r="F179" s="2"/>
      <c r="G179" s="2"/>
      <c r="H179" s="2"/>
      <c r="I179" s="2"/>
      <c r="J179" s="2"/>
      <c r="K179" s="2"/>
      <c r="L179" s="2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2">
      <c r="A180" s="1"/>
      <c r="B180" s="1"/>
      <c r="C180" s="1"/>
      <c r="D180" s="1"/>
      <c r="E180" s="2"/>
      <c r="F180" s="2"/>
      <c r="G180" s="2"/>
      <c r="H180" s="2"/>
      <c r="I180" s="2"/>
      <c r="J180" s="2"/>
      <c r="K180" s="2"/>
      <c r="L180" s="2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2">
      <c r="A181" s="1"/>
      <c r="B181" s="1"/>
      <c r="C181" s="1"/>
      <c r="D181" s="1"/>
      <c r="E181" s="2"/>
      <c r="F181" s="2"/>
      <c r="G181" s="2"/>
      <c r="H181" s="2"/>
      <c r="I181" s="2"/>
      <c r="J181" s="2"/>
      <c r="K181" s="2"/>
      <c r="L181" s="2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2">
      <c r="A182" s="1"/>
      <c r="B182" s="1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2">
      <c r="A183" s="1"/>
      <c r="B183" s="1"/>
      <c r="C183" s="1"/>
      <c r="D183" s="1"/>
      <c r="E183" s="2"/>
      <c r="F183" s="2"/>
      <c r="G183" s="2"/>
      <c r="H183" s="2"/>
      <c r="I183" s="2"/>
      <c r="J183" s="2"/>
      <c r="K183" s="2"/>
      <c r="L183" s="2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2">
      <c r="A184" s="1"/>
      <c r="B184" s="1"/>
      <c r="C184" s="1"/>
      <c r="D184" s="1"/>
      <c r="E184" s="2"/>
      <c r="F184" s="2"/>
      <c r="G184" s="2"/>
      <c r="H184" s="2"/>
      <c r="I184" s="2"/>
      <c r="J184" s="2"/>
      <c r="K184" s="2"/>
      <c r="L184" s="2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2">
      <c r="A185" s="1"/>
      <c r="B185" s="1"/>
      <c r="C185" s="1"/>
      <c r="D185" s="1"/>
      <c r="E185" s="2"/>
      <c r="F185" s="2"/>
      <c r="G185" s="2"/>
      <c r="H185" s="2"/>
      <c r="I185" s="2"/>
      <c r="J185" s="2"/>
      <c r="K185" s="2"/>
      <c r="L185" s="2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2">
      <c r="A186" s="1"/>
      <c r="B186" s="1"/>
      <c r="C186" s="1"/>
      <c r="D186" s="1"/>
      <c r="E186" s="2"/>
      <c r="F186" s="2"/>
      <c r="G186" s="2"/>
      <c r="H186" s="2"/>
      <c r="I186" s="2"/>
      <c r="J186" s="2"/>
      <c r="K186" s="2"/>
      <c r="L186" s="2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2">
      <c r="A187" s="1"/>
      <c r="B187" s="1"/>
      <c r="C187" s="1"/>
      <c r="D187" s="1"/>
      <c r="E187" s="2"/>
      <c r="F187" s="2"/>
      <c r="G187" s="2"/>
      <c r="H187" s="2"/>
      <c r="I187" s="2"/>
      <c r="J187" s="2"/>
      <c r="K187" s="2"/>
      <c r="L187" s="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2">
      <c r="A188" s="1"/>
      <c r="B188" s="1"/>
      <c r="C188" s="1"/>
      <c r="D188" s="1"/>
      <c r="E188" s="2"/>
      <c r="F188" s="2"/>
      <c r="G188" s="2"/>
      <c r="H188" s="2"/>
      <c r="I188" s="2"/>
      <c r="J188" s="2"/>
      <c r="K188" s="2"/>
      <c r="L188" s="2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2">
      <c r="A189" s="1"/>
      <c r="B189" s="1"/>
      <c r="C189" s="1"/>
      <c r="D189" s="1"/>
      <c r="E189" s="2"/>
      <c r="F189" s="2"/>
      <c r="G189" s="2"/>
      <c r="H189" s="2"/>
      <c r="I189" s="2"/>
      <c r="J189" s="2"/>
      <c r="K189" s="2"/>
      <c r="L189" s="2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2">
      <c r="A190" s="1"/>
      <c r="B190" s="1"/>
      <c r="C190" s="1"/>
      <c r="D190" s="1"/>
      <c r="E190" s="2"/>
      <c r="F190" s="2"/>
      <c r="G190" s="2"/>
      <c r="H190" s="2"/>
      <c r="I190" s="2"/>
      <c r="J190" s="2"/>
      <c r="K190" s="2"/>
      <c r="L190" s="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2">
      <c r="A191" s="1"/>
      <c r="B191" s="1"/>
      <c r="C191" s="1"/>
      <c r="D191" s="1"/>
      <c r="E191" s="2"/>
      <c r="F191" s="2"/>
      <c r="G191" s="2"/>
      <c r="H191" s="2"/>
      <c r="I191" s="2"/>
      <c r="J191" s="2"/>
      <c r="K191" s="2"/>
      <c r="L191" s="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2">
      <c r="A192" s="1"/>
      <c r="B192" s="1"/>
      <c r="C192" s="1"/>
      <c r="D192" s="1"/>
      <c r="E192" s="2"/>
      <c r="F192" s="2"/>
      <c r="G192" s="2"/>
      <c r="H192" s="2"/>
      <c r="I192" s="2"/>
      <c r="J192" s="2"/>
      <c r="K192" s="2"/>
      <c r="L192" s="2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2">
      <c r="A193" s="1"/>
      <c r="B193" s="1"/>
      <c r="C193" s="1"/>
      <c r="D193" s="1"/>
      <c r="E193" s="2"/>
      <c r="F193" s="2"/>
      <c r="G193" s="2"/>
      <c r="H193" s="2"/>
      <c r="I193" s="2"/>
      <c r="J193" s="2"/>
      <c r="K193" s="2"/>
      <c r="L193" s="2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2">
      <c r="A194" s="1"/>
      <c r="B194" s="1"/>
      <c r="C194" s="1"/>
      <c r="D194" s="1"/>
      <c r="E194" s="2"/>
      <c r="F194" s="2"/>
      <c r="G194" s="2"/>
      <c r="H194" s="2"/>
      <c r="I194" s="2"/>
      <c r="J194" s="2"/>
      <c r="K194" s="2"/>
      <c r="L194" s="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2">
      <c r="A195" s="1"/>
      <c r="B195" s="1"/>
      <c r="C195" s="1"/>
      <c r="D195" s="1"/>
      <c r="E195" s="2"/>
      <c r="F195" s="2"/>
      <c r="G195" s="2"/>
      <c r="H195" s="2"/>
      <c r="I195" s="2"/>
      <c r="J195" s="2"/>
      <c r="K195" s="2"/>
      <c r="L195" s="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2">
      <c r="A196" s="1"/>
      <c r="B196" s="1"/>
      <c r="C196" s="1"/>
      <c r="D196" s="1"/>
      <c r="E196" s="2"/>
      <c r="F196" s="2"/>
      <c r="G196" s="2"/>
      <c r="H196" s="2"/>
      <c r="I196" s="2"/>
      <c r="J196" s="2"/>
      <c r="K196" s="2"/>
      <c r="L196" s="2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2">
      <c r="A197" s="1"/>
      <c r="B197" s="1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2">
      <c r="A198" s="1"/>
      <c r="B198" s="1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2">
      <c r="A199" s="1"/>
      <c r="B199" s="1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2">
      <c r="A200" s="1"/>
      <c r="B200" s="1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2">
      <c r="A201" s="1"/>
      <c r="B201" s="1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2">
      <c r="A202" s="1"/>
      <c r="B202" s="1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2">
      <c r="A203" s="1"/>
      <c r="B203" s="1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2">
      <c r="A204" s="1"/>
      <c r="B204" s="1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2">
      <c r="A205" s="1"/>
      <c r="B205" s="1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2">
      <c r="A206" s="1"/>
      <c r="B206" s="1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2">
      <c r="A207" s="1"/>
      <c r="B207" s="1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2">
      <c r="A208" s="1"/>
      <c r="B208" s="1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2">
      <c r="A209" s="1"/>
      <c r="B209" s="1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2">
      <c r="A210" s="1"/>
      <c r="B210" s="1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2">
      <c r="A211" s="1"/>
      <c r="B211" s="1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2">
      <c r="A212" s="1"/>
      <c r="B212" s="1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2">
      <c r="A213" s="1"/>
      <c r="B213" s="1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2">
      <c r="A214" s="1"/>
      <c r="B214" s="1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2">
      <c r="A215" s="1"/>
      <c r="B215" s="1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2">
      <c r="A216" s="1"/>
      <c r="B216" s="1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2">
      <c r="A217" s="1"/>
      <c r="B217" s="1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2">
      <c r="A218" s="1"/>
      <c r="B218" s="1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2">
      <c r="A219" s="1"/>
      <c r="B219" s="1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2">
      <c r="A220" s="1"/>
      <c r="B220" s="1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2">
      <c r="A221" s="1"/>
      <c r="B221" s="1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2">
      <c r="A222" s="1"/>
      <c r="B222" s="1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2">
      <c r="A223" s="1"/>
      <c r="B223" s="1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2">
      <c r="A224" s="1"/>
      <c r="B224" s="1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2">
      <c r="A225" s="1"/>
      <c r="B225" s="1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2">
      <c r="A226" s="1"/>
      <c r="B226" s="1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2">
      <c r="A227" s="1"/>
      <c r="B227" s="1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2">
      <c r="A228" s="1"/>
      <c r="B228" s="1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2">
      <c r="A229" s="1"/>
      <c r="B229" s="1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2">
      <c r="A230" s="1"/>
      <c r="B230" s="1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2">
      <c r="A231" s="1"/>
      <c r="B231" s="1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2">
      <c r="A232" s="1"/>
      <c r="B232" s="1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2">
      <c r="A233" s="1"/>
      <c r="B233" s="1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2">
      <c r="A234" s="1"/>
      <c r="B234" s="1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2">
      <c r="A235" s="1"/>
      <c r="B235" s="1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2">
      <c r="A236" s="1"/>
      <c r="B236" s="1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2">
      <c r="A237" s="1"/>
      <c r="B237" s="1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2">
      <c r="A238" s="1"/>
      <c r="B238" s="1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2">
      <c r="A239" s="1"/>
      <c r="B239" s="1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2">
      <c r="A240" s="1"/>
      <c r="B240" s="1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2">
      <c r="A241" s="1"/>
      <c r="B241" s="1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2">
      <c r="A242" s="1"/>
      <c r="B242" s="1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2">
      <c r="A243" s="1"/>
      <c r="B243" s="1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2">
      <c r="A244" s="1"/>
      <c r="B244" s="1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2">
      <c r="A245" s="1"/>
      <c r="B245" s="1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2">
      <c r="A246" s="1"/>
      <c r="B246" s="1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2">
      <c r="A247" s="1"/>
      <c r="B247" s="1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2">
      <c r="A248" s="1"/>
      <c r="B248" s="1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2">
      <c r="A249" s="1"/>
      <c r="B249" s="1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>
      <c r="A250" s="1"/>
      <c r="B250" s="1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2">
      <c r="A251" s="1"/>
      <c r="B251" s="1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2">
      <c r="A252" s="1"/>
      <c r="B252" s="1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>
      <c r="A253" s="1"/>
      <c r="B253" s="1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2">
      <c r="A254" s="1"/>
      <c r="B254" s="1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2">
      <c r="A255" s="1"/>
      <c r="B255" s="1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2">
      <c r="A256" s="1"/>
      <c r="B256" s="1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2">
      <c r="A257" s="1"/>
      <c r="B257" s="1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2">
      <c r="A258" s="1"/>
      <c r="B258" s="1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2">
      <c r="A259" s="1"/>
      <c r="B259" s="1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2">
      <c r="A260" s="1"/>
      <c r="B260" s="1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2">
      <c r="A261" s="1"/>
      <c r="B261" s="1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2">
      <c r="A262" s="1"/>
      <c r="B262" s="1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2">
      <c r="A263" s="1"/>
      <c r="B263" s="1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2">
      <c r="A264" s="1"/>
      <c r="B264" s="1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2">
      <c r="A265" s="1"/>
      <c r="B265" s="1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2">
      <c r="A266" s="1"/>
      <c r="B266" s="1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2">
      <c r="A267" s="1"/>
      <c r="B267" s="1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2">
      <c r="A268" s="1"/>
      <c r="B268" s="1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2">
      <c r="A269" s="1"/>
      <c r="B269" s="1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2">
      <c r="A270" s="1"/>
      <c r="B270" s="1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2">
      <c r="A271" s="1"/>
      <c r="B271" s="1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2">
      <c r="A272" s="1"/>
      <c r="B272" s="1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2">
      <c r="A273" s="1"/>
      <c r="B273" s="1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2">
      <c r="A274" s="1"/>
      <c r="B274" s="1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2">
      <c r="A275" s="1"/>
      <c r="B275" s="1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2">
      <c r="A276" s="1"/>
      <c r="B276" s="1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2">
      <c r="A277" s="1"/>
      <c r="B277" s="1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2">
      <c r="A278" s="1"/>
      <c r="B278" s="1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2">
      <c r="A279" s="1"/>
      <c r="B279" s="1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2">
      <c r="A280" s="1"/>
      <c r="B280" s="1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2">
      <c r="A281" s="1"/>
      <c r="B281" s="1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2">
      <c r="A282" s="1"/>
      <c r="B282" s="1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2">
      <c r="A283" s="1"/>
      <c r="B283" s="1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2">
      <c r="A284" s="1"/>
      <c r="B284" s="1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2">
      <c r="A285" s="1"/>
      <c r="B285" s="1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2">
      <c r="A286" s="1"/>
      <c r="B286" s="1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2">
      <c r="A287" s="1"/>
      <c r="B287" s="1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2">
      <c r="A288" s="1"/>
      <c r="B288" s="1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2">
      <c r="A289" s="1"/>
      <c r="B289" s="1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2">
      <c r="A290" s="1"/>
      <c r="B290" s="1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2">
      <c r="A291" s="1"/>
      <c r="B291" s="1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2">
      <c r="A292" s="1"/>
      <c r="B292" s="1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2">
      <c r="A293" s="1"/>
      <c r="B293" s="1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2">
      <c r="A294" s="1"/>
      <c r="B294" s="1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2">
      <c r="A295" s="1"/>
      <c r="B295" s="1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2">
      <c r="A296" s="1"/>
      <c r="B296" s="1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2">
      <c r="A297" s="1"/>
      <c r="B297" s="1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2">
      <c r="A298" s="1"/>
      <c r="B298" s="1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2">
      <c r="A299" s="1"/>
      <c r="B299" s="1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2">
      <c r="A300" s="1"/>
      <c r="B300" s="1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2">
      <c r="A301" s="1"/>
      <c r="B301" s="1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2">
      <c r="A302" s="1"/>
      <c r="B302" s="1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2">
      <c r="A303" s="1"/>
      <c r="B303" s="1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2">
      <c r="A304" s="1"/>
      <c r="B304" s="1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2">
      <c r="A305" s="1"/>
      <c r="B305" s="1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2">
      <c r="A306" s="1"/>
      <c r="B306" s="1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2">
      <c r="A307" s="1"/>
      <c r="B307" s="1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2">
      <c r="A308" s="1"/>
      <c r="B308" s="1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2">
      <c r="A309" s="1"/>
      <c r="B309" s="1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2">
      <c r="A310" s="1"/>
      <c r="B310" s="1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2">
      <c r="A311" s="1"/>
      <c r="B311" s="1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2">
      <c r="A312" s="1"/>
      <c r="B312" s="1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2">
      <c r="A313" s="1"/>
      <c r="B313" s="1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2">
      <c r="A314" s="1"/>
      <c r="B314" s="1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2">
      <c r="A315" s="1"/>
      <c r="B315" s="1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2">
      <c r="A316" s="1"/>
      <c r="B316" s="1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2">
      <c r="A317" s="1"/>
      <c r="B317" s="1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2">
      <c r="A318" s="1"/>
      <c r="B318" s="1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2">
      <c r="A319" s="1"/>
      <c r="B319" s="1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2">
      <c r="A320" s="1"/>
      <c r="B320" s="1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2">
      <c r="A321" s="1"/>
      <c r="B321" s="1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2">
      <c r="A322" s="1"/>
      <c r="B322" s="1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2">
      <c r="A323" s="1"/>
      <c r="B323" s="1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2">
      <c r="A324" s="1"/>
      <c r="B324" s="1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2">
      <c r="A325" s="1"/>
      <c r="B325" s="1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2">
      <c r="A326" s="1"/>
      <c r="B326" s="1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2">
      <c r="A327" s="1"/>
      <c r="B327" s="1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2">
      <c r="A328" s="1"/>
      <c r="B328" s="1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2">
      <c r="A329" s="1"/>
      <c r="B329" s="1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2">
      <c r="A330" s="1"/>
      <c r="B330" s="1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2">
      <c r="A331" s="1"/>
      <c r="B331" s="1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2">
      <c r="A332" s="1"/>
      <c r="B332" s="1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2">
      <c r="A333" s="1"/>
      <c r="B333" s="1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2">
      <c r="A334" s="1"/>
      <c r="B334" s="1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2">
      <c r="A335" s="1"/>
      <c r="B335" s="1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2">
      <c r="A336" s="1"/>
      <c r="B336" s="1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2">
      <c r="A337" s="1"/>
      <c r="B337" s="1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2">
      <c r="A338" s="1"/>
      <c r="B338" s="1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2">
      <c r="A339" s="1"/>
      <c r="B339" s="1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2">
      <c r="A340" s="1"/>
      <c r="B340" s="1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2">
      <c r="A341" s="1"/>
      <c r="B341" s="1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2">
      <c r="A342" s="1"/>
      <c r="B342" s="1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2">
      <c r="A343" s="1"/>
      <c r="B343" s="1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2">
      <c r="A344" s="1"/>
      <c r="B344" s="1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2">
      <c r="A345" s="1"/>
      <c r="B345" s="1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2">
      <c r="A346" s="1"/>
      <c r="B346" s="1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2">
      <c r="A347" s="1"/>
      <c r="B347" s="1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2">
      <c r="A348" s="1"/>
      <c r="B348" s="1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2">
      <c r="A349" s="1"/>
      <c r="B349" s="1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2">
      <c r="A350" s="1"/>
      <c r="B350" s="1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2">
      <c r="A351" s="1"/>
      <c r="B351" s="1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2">
      <c r="A352" s="1"/>
      <c r="B352" s="1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2">
      <c r="A353" s="1"/>
      <c r="B353" s="1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2">
      <c r="A354" s="1"/>
      <c r="B354" s="1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2">
      <c r="A355" s="1"/>
      <c r="B355" s="1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2">
      <c r="A356" s="1"/>
      <c r="B356" s="1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2">
      <c r="A357" s="1"/>
      <c r="B357" s="1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2">
      <c r="A358" s="1"/>
      <c r="B358" s="1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2">
      <c r="A359" s="1"/>
      <c r="B359" s="1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2">
      <c r="A360" s="1"/>
      <c r="B360" s="1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2">
      <c r="A361" s="1"/>
      <c r="B361" s="1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2">
      <c r="A362" s="1"/>
      <c r="B362" s="1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2">
      <c r="A363" s="1"/>
      <c r="B363" s="1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2">
      <c r="A364" s="1"/>
      <c r="B364" s="1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2">
      <c r="A365" s="1"/>
      <c r="B365" s="1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2">
      <c r="A366" s="1"/>
      <c r="B366" s="1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2">
      <c r="A367" s="1"/>
      <c r="B367" s="1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2">
      <c r="A368" s="1"/>
      <c r="B368" s="1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2">
      <c r="A369" s="1"/>
      <c r="B369" s="1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2">
      <c r="A370" s="1"/>
      <c r="B370" s="1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2">
      <c r="A371" s="1"/>
      <c r="B371" s="1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2">
      <c r="A372" s="1"/>
      <c r="B372" s="1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2">
      <c r="A373" s="1"/>
      <c r="B373" s="1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2">
      <c r="A374" s="1"/>
      <c r="B374" s="1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2">
      <c r="A375" s="1"/>
      <c r="B375" s="1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2">
      <c r="A376" s="1"/>
      <c r="B376" s="1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2">
      <c r="A377" s="1"/>
      <c r="B377" s="1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2">
      <c r="A378" s="1"/>
      <c r="B378" s="1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2">
      <c r="A379" s="1"/>
      <c r="B379" s="1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2">
      <c r="A380" s="1"/>
      <c r="B380" s="1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2">
      <c r="A381" s="1"/>
      <c r="B381" s="1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2">
      <c r="A382" s="1"/>
      <c r="B382" s="1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2">
      <c r="A383" s="1"/>
      <c r="B383" s="1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2">
      <c r="A384" s="1"/>
      <c r="B384" s="1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2">
      <c r="A385" s="1"/>
      <c r="B385" s="1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2">
      <c r="A386" s="1"/>
      <c r="B386" s="1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2">
      <c r="A387" s="1"/>
      <c r="B387" s="1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2">
      <c r="A388" s="1"/>
      <c r="B388" s="1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2">
      <c r="A389" s="1"/>
      <c r="B389" s="1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2">
      <c r="A390" s="1"/>
      <c r="B390" s="1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2">
      <c r="A391" s="1"/>
      <c r="B391" s="1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2">
      <c r="A392" s="1"/>
      <c r="B392" s="1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2">
      <c r="A393" s="1"/>
      <c r="B393" s="1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2">
      <c r="A394" s="1"/>
      <c r="B394" s="1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2">
      <c r="A395" s="1"/>
      <c r="B395" s="1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2">
      <c r="A396" s="1"/>
      <c r="B396" s="1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2">
      <c r="A397" s="1"/>
      <c r="B397" s="1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2">
      <c r="A398" s="1"/>
      <c r="B398" s="1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2">
      <c r="A399" s="1"/>
      <c r="B399" s="1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2">
      <c r="A400" s="1"/>
      <c r="B400" s="1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2">
      <c r="A401" s="1"/>
      <c r="B401" s="1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2">
      <c r="A402" s="1"/>
      <c r="B402" s="1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2">
      <c r="A403" s="1"/>
      <c r="B403" s="1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2">
      <c r="A404" s="1"/>
      <c r="B404" s="1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2">
      <c r="A405" s="1"/>
      <c r="B405" s="1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2">
      <c r="A406" s="1"/>
      <c r="B406" s="1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2">
      <c r="A407" s="1"/>
      <c r="B407" s="1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2">
      <c r="A408" s="1"/>
      <c r="B408" s="1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2">
      <c r="A409" s="1"/>
      <c r="B409" s="1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2">
      <c r="A410" s="1"/>
      <c r="B410" s="1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2">
      <c r="A411" s="1"/>
      <c r="B411" s="1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2">
      <c r="A412" s="1"/>
      <c r="B412" s="1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2">
      <c r="A413" s="1"/>
      <c r="B413" s="1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2">
      <c r="A414" s="1"/>
      <c r="B414" s="1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2">
      <c r="A415" s="1"/>
      <c r="B415" s="1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2">
      <c r="A416" s="1"/>
      <c r="B416" s="1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2">
      <c r="A417" s="1"/>
      <c r="B417" s="1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2">
      <c r="A418" s="1"/>
      <c r="B418" s="1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2">
      <c r="A419" s="1"/>
      <c r="B419" s="1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2">
      <c r="A420" s="1"/>
      <c r="B420" s="1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2">
      <c r="A421" s="1"/>
      <c r="B421" s="1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2">
      <c r="A422" s="1"/>
      <c r="B422" s="1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2">
      <c r="A423" s="1"/>
      <c r="B423" s="1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2">
      <c r="A424" s="1"/>
      <c r="B424" s="1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2">
      <c r="A425" s="1"/>
      <c r="B425" s="1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2">
      <c r="A426" s="1"/>
      <c r="B426" s="1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2">
      <c r="A427" s="1"/>
      <c r="B427" s="1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2">
      <c r="A428" s="1"/>
      <c r="B428" s="1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2">
      <c r="A429" s="1"/>
      <c r="B429" s="1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2">
      <c r="A430" s="1"/>
      <c r="B430" s="1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2">
      <c r="A431" s="1"/>
      <c r="B431" s="1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2">
      <c r="A432" s="1"/>
      <c r="B432" s="1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2">
      <c r="A433" s="1"/>
      <c r="B433" s="1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2">
      <c r="A434" s="1"/>
      <c r="B434" s="1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2">
      <c r="A435" s="1"/>
      <c r="B435" s="1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2">
      <c r="A436" s="1"/>
      <c r="B436" s="1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2">
      <c r="A437" s="1"/>
      <c r="B437" s="1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2">
      <c r="A438" s="1"/>
      <c r="B438" s="1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2">
      <c r="A439" s="1"/>
      <c r="B439" s="1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2">
      <c r="A440" s="1"/>
      <c r="B440" s="1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2">
      <c r="A441" s="1"/>
      <c r="B441" s="1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2">
      <c r="A442" s="1"/>
      <c r="B442" s="1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2">
      <c r="A443" s="1"/>
      <c r="B443" s="1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2">
      <c r="A444" s="1"/>
      <c r="B444" s="1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2">
      <c r="A445" s="1"/>
      <c r="B445" s="1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2">
      <c r="A446" s="1"/>
      <c r="B446" s="1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2">
      <c r="A447" s="1"/>
      <c r="B447" s="1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2">
      <c r="A448" s="1"/>
      <c r="B448" s="1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2">
      <c r="A449" s="1"/>
      <c r="B449" s="1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2">
      <c r="A450" s="1"/>
      <c r="B450" s="1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2">
      <c r="A451" s="1"/>
      <c r="B451" s="1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2">
      <c r="A452" s="1"/>
      <c r="B452" s="1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2">
      <c r="A453" s="1"/>
      <c r="B453" s="1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2">
      <c r="A454" s="1"/>
      <c r="B454" s="1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2">
      <c r="A455" s="1"/>
      <c r="B455" s="1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2">
      <c r="A456" s="1"/>
      <c r="B456" s="1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2">
      <c r="A457" s="1"/>
      <c r="B457" s="1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2">
      <c r="A458" s="1"/>
      <c r="B458" s="1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2">
      <c r="A459" s="1"/>
      <c r="B459" s="1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2">
      <c r="A460" s="1"/>
      <c r="B460" s="1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2">
      <c r="A461" s="1"/>
      <c r="B461" s="1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2">
      <c r="A462" s="1"/>
      <c r="B462" s="1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2">
      <c r="A463" s="1"/>
      <c r="B463" s="1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2">
      <c r="A464" s="1"/>
      <c r="B464" s="1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2">
      <c r="A465" s="1"/>
      <c r="B465" s="1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2">
      <c r="A466" s="1"/>
      <c r="B466" s="1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2">
      <c r="A467" s="1"/>
      <c r="B467" s="1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2">
      <c r="A468" s="1"/>
      <c r="B468" s="1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2">
      <c r="A469" s="1"/>
      <c r="B469" s="1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2">
      <c r="A470" s="1"/>
      <c r="B470" s="1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2">
      <c r="A471" s="1"/>
      <c r="B471" s="1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2">
      <c r="A472" s="1"/>
      <c r="B472" s="1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2">
      <c r="A473" s="1"/>
      <c r="B473" s="1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2">
      <c r="A474" s="1"/>
      <c r="B474" s="1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2">
      <c r="A475" s="1"/>
      <c r="B475" s="1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2">
      <c r="A476" s="1"/>
      <c r="B476" s="1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2">
      <c r="A477" s="1"/>
      <c r="B477" s="1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2">
      <c r="A478" s="1"/>
      <c r="B478" s="1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2">
      <c r="A479" s="1"/>
      <c r="B479" s="1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2">
      <c r="A480" s="1"/>
      <c r="B480" s="1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2">
      <c r="A481" s="1"/>
      <c r="B481" s="1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2">
      <c r="A482" s="1"/>
      <c r="B482" s="1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2">
      <c r="A483" s="1"/>
      <c r="B483" s="1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2">
      <c r="A484" s="1"/>
      <c r="B484" s="1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2">
      <c r="A485" s="1"/>
      <c r="B485" s="1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2">
      <c r="A486" s="1"/>
      <c r="B486" s="1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2">
      <c r="A487" s="1"/>
      <c r="B487" s="1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2">
      <c r="A488" s="1"/>
      <c r="B488" s="1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2">
      <c r="A489" s="1"/>
      <c r="B489" s="1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2">
      <c r="A490" s="1"/>
      <c r="B490" s="1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2">
      <c r="A491" s="1"/>
      <c r="B491" s="1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2">
      <c r="A492" s="1"/>
      <c r="B492" s="1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2">
      <c r="A493" s="1"/>
      <c r="B493" s="1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2">
      <c r="A494" s="1"/>
      <c r="B494" s="1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2">
      <c r="A495" s="1"/>
      <c r="B495" s="1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2">
      <c r="A496" s="1"/>
      <c r="B496" s="1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2">
      <c r="A497" s="1"/>
      <c r="B497" s="1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2">
      <c r="A498" s="1"/>
      <c r="B498" s="1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2">
      <c r="A499" s="1"/>
      <c r="B499" s="1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2">
      <c r="A500" s="1"/>
      <c r="B500" s="1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2">
      <c r="A501" s="1"/>
      <c r="B501" s="1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2">
      <c r="A502" s="1"/>
      <c r="B502" s="1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2">
      <c r="A503" s="1"/>
      <c r="B503" s="1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2">
      <c r="A504" s="1"/>
      <c r="B504" s="1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2">
      <c r="A505" s="1"/>
      <c r="B505" s="1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2">
      <c r="A506" s="1"/>
      <c r="B506" s="1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2">
      <c r="A507" s="1"/>
      <c r="B507" s="1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2">
      <c r="A508" s="1"/>
      <c r="B508" s="1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2">
      <c r="A509" s="1"/>
      <c r="B509" s="1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2">
      <c r="A510" s="1"/>
      <c r="B510" s="1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2">
      <c r="A511" s="1"/>
      <c r="B511" s="1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2">
      <c r="A512" s="1"/>
      <c r="B512" s="1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2">
      <c r="A513" s="1"/>
      <c r="B513" s="1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2">
      <c r="A514" s="1"/>
      <c r="B514" s="1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2">
      <c r="A515" s="1"/>
      <c r="B515" s="1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2">
      <c r="A516" s="1"/>
      <c r="B516" s="1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2">
      <c r="A517" s="1"/>
      <c r="B517" s="1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2">
      <c r="A518" s="1"/>
      <c r="B518" s="1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2">
      <c r="A519" s="1"/>
      <c r="B519" s="1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2">
      <c r="A520" s="1"/>
      <c r="B520" s="1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2">
      <c r="A521" s="1"/>
      <c r="B521" s="1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2">
      <c r="A522" s="1"/>
      <c r="B522" s="1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2">
      <c r="A523" s="1"/>
      <c r="B523" s="1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2">
      <c r="A524" s="1"/>
      <c r="B524" s="1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2">
      <c r="A525" s="1"/>
      <c r="B525" s="1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2">
      <c r="A526" s="1"/>
      <c r="B526" s="1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2">
      <c r="A527" s="1"/>
      <c r="B527" s="1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2">
      <c r="A528" s="1"/>
      <c r="B528" s="1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2">
      <c r="A529" s="1"/>
      <c r="B529" s="1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2">
      <c r="A530" s="1"/>
      <c r="B530" s="1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2">
      <c r="A531" s="1"/>
      <c r="B531" s="1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2">
      <c r="A532" s="1"/>
      <c r="B532" s="1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2">
      <c r="A533" s="1"/>
      <c r="B533" s="1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2">
      <c r="A534" s="1"/>
      <c r="B534" s="1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2">
      <c r="A535" s="1"/>
      <c r="B535" s="1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2">
      <c r="A536" s="1"/>
      <c r="B536" s="1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2">
      <c r="A537" s="1"/>
      <c r="B537" s="1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2">
      <c r="A538" s="1"/>
      <c r="B538" s="1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2">
      <c r="A539" s="1"/>
      <c r="B539" s="1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2">
      <c r="A540" s="1"/>
      <c r="B540" s="1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2">
      <c r="A541" s="1"/>
      <c r="B541" s="1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2">
      <c r="A542" s="1"/>
      <c r="B542" s="1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2">
      <c r="A543" s="1"/>
      <c r="B543" s="1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2">
      <c r="A544" s="1"/>
      <c r="B544" s="1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2">
      <c r="A545" s="1"/>
      <c r="B545" s="1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2">
      <c r="A546" s="1"/>
      <c r="B546" s="1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2">
      <c r="A547" s="1"/>
      <c r="B547" s="1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2">
      <c r="A548" s="1"/>
      <c r="B548" s="1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2">
      <c r="A549" s="1"/>
      <c r="B549" s="1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2">
      <c r="A550" s="1"/>
      <c r="B550" s="1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2">
      <c r="A551" s="1"/>
      <c r="B551" s="1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2">
      <c r="A552" s="1"/>
      <c r="B552" s="1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2">
      <c r="A553" s="1"/>
      <c r="B553" s="1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2">
      <c r="A554" s="1"/>
      <c r="B554" s="1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2">
      <c r="A555" s="1"/>
      <c r="B555" s="1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2">
      <c r="A556" s="1"/>
      <c r="B556" s="1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2">
      <c r="A557" s="1"/>
      <c r="B557" s="1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2">
      <c r="A558" s="1"/>
      <c r="B558" s="1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2">
      <c r="A559" s="1"/>
      <c r="B559" s="1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2">
      <c r="A560" s="1"/>
      <c r="B560" s="1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2">
      <c r="A561" s="1"/>
      <c r="B561" s="1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2">
      <c r="A562" s="1"/>
      <c r="B562" s="1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2">
      <c r="A563" s="1"/>
      <c r="B563" s="1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2">
      <c r="A564" s="1"/>
      <c r="B564" s="1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2">
      <c r="A565" s="1"/>
      <c r="B565" s="1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2">
      <c r="A566" s="1"/>
      <c r="B566" s="1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2">
      <c r="A567" s="1"/>
      <c r="B567" s="1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2">
      <c r="A568" s="1"/>
      <c r="B568" s="1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2">
      <c r="A569" s="1"/>
      <c r="B569" s="1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2">
      <c r="A570" s="1"/>
      <c r="B570" s="1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2">
      <c r="A571" s="1"/>
      <c r="B571" s="1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2">
      <c r="A572" s="1"/>
      <c r="B572" s="1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2">
      <c r="A573" s="1"/>
      <c r="B573" s="1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2">
      <c r="A574" s="1"/>
      <c r="B574" s="1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2">
      <c r="A575" s="1"/>
      <c r="B575" s="1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2">
      <c r="A576" s="1"/>
      <c r="B576" s="1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2">
      <c r="A577" s="1"/>
      <c r="B577" s="1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2">
      <c r="A578" s="1"/>
      <c r="B578" s="1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2">
      <c r="A579" s="1"/>
      <c r="B579" s="1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2">
      <c r="A580" s="1"/>
      <c r="B580" s="1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2">
      <c r="A581" s="1"/>
      <c r="B581" s="1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2">
      <c r="A582" s="1"/>
      <c r="B582" s="1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2">
      <c r="A583" s="1"/>
      <c r="B583" s="1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2">
      <c r="A584" s="1"/>
      <c r="B584" s="1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2">
      <c r="A585" s="1"/>
      <c r="B585" s="1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2">
      <c r="A586" s="1"/>
      <c r="B586" s="1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2">
      <c r="A587" s="1"/>
      <c r="B587" s="1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2">
      <c r="A588" s="1"/>
      <c r="B588" s="1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2">
      <c r="A589" s="1"/>
      <c r="B589" s="1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2">
      <c r="A590" s="1"/>
      <c r="B590" s="1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2">
      <c r="A591" s="1"/>
      <c r="B591" s="1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2">
      <c r="A592" s="1"/>
      <c r="B592" s="1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2">
      <c r="A593" s="1"/>
      <c r="B593" s="1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2">
      <c r="A594" s="1"/>
      <c r="B594" s="1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2">
      <c r="A595" s="1"/>
      <c r="B595" s="1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2">
      <c r="A596" s="1"/>
      <c r="B596" s="1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2">
      <c r="A597" s="1"/>
      <c r="B597" s="1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2">
      <c r="A598" s="1"/>
      <c r="B598" s="1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2">
      <c r="A599" s="1"/>
      <c r="B599" s="1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2">
      <c r="A600" s="1"/>
      <c r="B600" s="1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2">
      <c r="A601" s="1"/>
      <c r="B601" s="1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2">
      <c r="A602" s="1"/>
      <c r="B602" s="1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2">
      <c r="A603" s="1"/>
      <c r="B603" s="1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2">
      <c r="A604" s="1"/>
      <c r="B604" s="1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2">
      <c r="A605" s="1"/>
      <c r="B605" s="1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2">
      <c r="A606" s="1"/>
      <c r="B606" s="1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2">
      <c r="A607" s="1"/>
      <c r="B607" s="1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2">
      <c r="A608" s="1"/>
      <c r="B608" s="1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2">
      <c r="A609" s="1"/>
      <c r="B609" s="1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2">
      <c r="A610" s="1"/>
      <c r="B610" s="1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2">
      <c r="A611" s="1"/>
      <c r="B611" s="1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2">
      <c r="A612" s="1"/>
      <c r="B612" s="1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2">
      <c r="A613" s="1"/>
      <c r="B613" s="1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2">
      <c r="A614" s="1"/>
      <c r="B614" s="1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2">
      <c r="A615" s="1"/>
      <c r="B615" s="1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2">
      <c r="A616" s="1"/>
      <c r="B616" s="1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2">
      <c r="A617" s="1"/>
      <c r="B617" s="1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2">
      <c r="A618" s="1"/>
      <c r="B618" s="1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2">
      <c r="A619" s="1"/>
      <c r="B619" s="1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2">
      <c r="A620" s="1"/>
      <c r="B620" s="1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2">
      <c r="A621" s="1"/>
      <c r="B621" s="1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2">
      <c r="A622" s="1"/>
      <c r="B622" s="1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2">
      <c r="A623" s="1"/>
      <c r="B623" s="1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2">
      <c r="A624" s="1"/>
      <c r="B624" s="1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2">
      <c r="A625" s="1"/>
      <c r="B625" s="1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2">
      <c r="A626" s="1"/>
      <c r="B626" s="1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2">
      <c r="A627" s="1"/>
      <c r="B627" s="1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2">
      <c r="A628" s="1"/>
      <c r="B628" s="1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2">
      <c r="A629" s="1"/>
      <c r="B629" s="1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2">
      <c r="A630" s="1"/>
      <c r="B630" s="1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2">
      <c r="A631" s="1"/>
      <c r="B631" s="1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2">
      <c r="A632" s="1"/>
      <c r="B632" s="1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2">
      <c r="A633" s="1"/>
      <c r="B633" s="1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2">
      <c r="A634" s="1"/>
      <c r="B634" s="1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2">
      <c r="A635" s="1"/>
      <c r="B635" s="1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2">
      <c r="A636" s="1"/>
      <c r="B636" s="1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2">
      <c r="A637" s="1"/>
      <c r="B637" s="1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2">
      <c r="A638" s="1"/>
      <c r="B638" s="1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2">
      <c r="A639" s="1"/>
      <c r="B639" s="1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2">
      <c r="A640" s="1"/>
      <c r="B640" s="1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2">
      <c r="A641" s="1"/>
      <c r="B641" s="1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2">
      <c r="A642" s="1"/>
      <c r="B642" s="1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2">
      <c r="A643" s="1"/>
      <c r="B643" s="1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2">
      <c r="A644" s="1"/>
      <c r="B644" s="1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2">
      <c r="A645" s="1"/>
      <c r="B645" s="1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2">
      <c r="A646" s="1"/>
      <c r="B646" s="1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2">
      <c r="A647" s="1"/>
      <c r="B647" s="1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2">
      <c r="A648" s="1"/>
      <c r="B648" s="1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2">
      <c r="A649" s="1"/>
      <c r="B649" s="1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2">
      <c r="A650" s="1"/>
      <c r="B650" s="1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2">
      <c r="A651" s="1"/>
      <c r="B651" s="1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2">
      <c r="A652" s="1"/>
      <c r="B652" s="1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2">
      <c r="A653" s="1"/>
      <c r="B653" s="1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2">
      <c r="A654" s="1"/>
      <c r="B654" s="1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2">
      <c r="A655" s="1"/>
      <c r="B655" s="1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2">
      <c r="A656" s="1"/>
      <c r="B656" s="1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2">
      <c r="A657" s="1"/>
      <c r="B657" s="1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2">
      <c r="A658" s="1"/>
      <c r="B658" s="1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2">
      <c r="A659" s="1"/>
      <c r="B659" s="1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2">
      <c r="A660" s="1"/>
      <c r="B660" s="1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2">
      <c r="A661" s="1"/>
      <c r="B661" s="1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2">
      <c r="A662" s="1"/>
      <c r="B662" s="1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2">
      <c r="A663" s="1"/>
      <c r="B663" s="1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2">
      <c r="A664" s="1"/>
      <c r="B664" s="1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2">
      <c r="A665" s="1"/>
      <c r="B665" s="1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2">
      <c r="A666" s="1"/>
      <c r="B666" s="1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2">
      <c r="A667" s="1"/>
      <c r="B667" s="1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2">
      <c r="A668" s="1"/>
      <c r="B668" s="1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2">
      <c r="A669" s="1"/>
      <c r="B669" s="1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2">
      <c r="A670" s="1"/>
      <c r="B670" s="1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2">
      <c r="A671" s="1"/>
      <c r="B671" s="1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2">
      <c r="A672" s="1"/>
      <c r="B672" s="1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2">
      <c r="A673" s="1"/>
      <c r="B673" s="1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2">
      <c r="A674" s="1"/>
      <c r="B674" s="1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2">
      <c r="A675" s="1"/>
      <c r="B675" s="1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2">
      <c r="A676" s="1"/>
      <c r="B676" s="1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2">
      <c r="A677" s="1"/>
      <c r="B677" s="1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2">
      <c r="A678" s="1"/>
      <c r="B678" s="1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2">
      <c r="A679" s="1"/>
      <c r="B679" s="1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2">
      <c r="A680" s="1"/>
      <c r="B680" s="1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2">
      <c r="A681" s="1"/>
      <c r="B681" s="1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2">
      <c r="A682" s="1"/>
      <c r="B682" s="1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2">
      <c r="A683" s="1"/>
      <c r="B683" s="1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2">
      <c r="A684" s="1"/>
      <c r="B684" s="1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2">
      <c r="A685" s="1"/>
      <c r="B685" s="1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2">
      <c r="A686" s="1"/>
      <c r="B686" s="1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2">
      <c r="A687" s="1"/>
      <c r="B687" s="1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2">
      <c r="A688" s="1"/>
      <c r="B688" s="1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2">
      <c r="A689" s="1"/>
      <c r="B689" s="1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2">
      <c r="A690" s="1"/>
      <c r="B690" s="1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2">
      <c r="A691" s="1"/>
      <c r="B691" s="1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2">
      <c r="A692" s="1"/>
      <c r="B692" s="1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2">
      <c r="A693" s="1"/>
      <c r="B693" s="1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2">
      <c r="A694" s="1"/>
      <c r="B694" s="1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2">
      <c r="A695" s="1"/>
      <c r="B695" s="1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2">
      <c r="A696" s="1"/>
      <c r="B696" s="1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2">
      <c r="A697" s="1"/>
      <c r="B697" s="1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2">
      <c r="A698" s="1"/>
      <c r="B698" s="1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2">
      <c r="A699" s="1"/>
      <c r="B699" s="1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2">
      <c r="A700" s="1"/>
      <c r="B700" s="1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2">
      <c r="A701" s="1"/>
      <c r="B701" s="1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2">
      <c r="A702" s="1"/>
      <c r="B702" s="1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2">
      <c r="A703" s="1"/>
      <c r="B703" s="1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2">
      <c r="A704" s="1"/>
      <c r="B704" s="1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2">
      <c r="A705" s="1"/>
      <c r="B705" s="1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2">
      <c r="A706" s="1"/>
      <c r="B706" s="1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2">
      <c r="A707" s="1"/>
      <c r="B707" s="1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2">
      <c r="A708" s="1"/>
      <c r="B708" s="1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2">
      <c r="A709" s="1"/>
      <c r="B709" s="1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2">
      <c r="A710" s="1"/>
      <c r="B710" s="1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2">
      <c r="A711" s="1"/>
      <c r="B711" s="1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2">
      <c r="A712" s="1"/>
      <c r="B712" s="1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2">
      <c r="A713" s="1"/>
      <c r="B713" s="1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2">
      <c r="A714" s="1"/>
      <c r="B714" s="1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2">
      <c r="A715" s="1"/>
      <c r="B715" s="1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2">
      <c r="A716" s="1"/>
      <c r="B716" s="1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2">
      <c r="A717" s="1"/>
      <c r="B717" s="1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2">
      <c r="A718" s="1"/>
      <c r="B718" s="1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2">
      <c r="A719" s="1"/>
      <c r="B719" s="1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2">
      <c r="A720" s="1"/>
      <c r="B720" s="1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2">
      <c r="A721" s="1"/>
      <c r="B721" s="1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2">
      <c r="A722" s="1"/>
      <c r="B722" s="1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2">
      <c r="A723" s="1"/>
      <c r="B723" s="1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2">
      <c r="A724" s="1"/>
      <c r="B724" s="1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2">
      <c r="A725" s="1"/>
      <c r="B725" s="1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2">
      <c r="A726" s="1"/>
      <c r="B726" s="1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2">
      <c r="A727" s="1"/>
      <c r="B727" s="1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2">
      <c r="A728" s="1"/>
      <c r="B728" s="1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2">
      <c r="A729" s="1"/>
      <c r="B729" s="1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2">
      <c r="A730" s="1"/>
      <c r="B730" s="1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2">
      <c r="A731" s="1"/>
      <c r="B731" s="1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2">
      <c r="A732" s="1"/>
      <c r="B732" s="1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2">
      <c r="A733" s="1"/>
      <c r="B733" s="1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2">
      <c r="A734" s="1"/>
      <c r="B734" s="1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2">
      <c r="A735" s="1"/>
      <c r="B735" s="1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2">
      <c r="A736" s="1"/>
      <c r="B736" s="1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2">
      <c r="A737" s="1"/>
      <c r="B737" s="1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2">
      <c r="A738" s="1"/>
      <c r="B738" s="1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2">
      <c r="A739" s="1"/>
      <c r="B739" s="1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2">
      <c r="A740" s="1"/>
      <c r="B740" s="1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2">
      <c r="A741" s="1"/>
      <c r="B741" s="1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2">
      <c r="A742" s="1"/>
      <c r="B742" s="1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2">
      <c r="A743" s="1"/>
      <c r="B743" s="1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2">
      <c r="A744" s="1"/>
      <c r="B744" s="1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2">
      <c r="A745" s="1"/>
      <c r="B745" s="1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2">
      <c r="A746" s="1"/>
      <c r="B746" s="1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2">
      <c r="A747" s="1"/>
      <c r="B747" s="1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2">
      <c r="A748" s="1"/>
      <c r="B748" s="1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2">
      <c r="A749" s="1"/>
      <c r="B749" s="1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2">
      <c r="A750" s="1"/>
      <c r="B750" s="1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2">
      <c r="A751" s="1"/>
      <c r="B751" s="1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2">
      <c r="A752" s="1"/>
      <c r="B752" s="1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2">
      <c r="A753" s="1"/>
      <c r="B753" s="1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2">
      <c r="A754" s="1"/>
      <c r="B754" s="1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2">
      <c r="A755" s="1"/>
      <c r="B755" s="1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2">
      <c r="A756" s="1"/>
      <c r="B756" s="1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2">
      <c r="A757" s="1"/>
      <c r="B757" s="1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2">
      <c r="A758" s="1"/>
      <c r="B758" s="1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2">
      <c r="A759" s="1"/>
      <c r="B759" s="1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2">
      <c r="A760" s="1"/>
      <c r="B760" s="1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2">
      <c r="A761" s="1"/>
      <c r="B761" s="1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2">
      <c r="A762" s="1"/>
      <c r="B762" s="1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2">
      <c r="A763" s="1"/>
      <c r="B763" s="1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2">
      <c r="A764" s="1"/>
      <c r="B764" s="1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2">
      <c r="A765" s="1"/>
      <c r="B765" s="1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2">
      <c r="A766" s="1"/>
      <c r="B766" s="1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2">
      <c r="A767" s="1"/>
      <c r="B767" s="1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2">
      <c r="A768" s="1"/>
      <c r="B768" s="1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2">
      <c r="A769" s="1"/>
      <c r="B769" s="1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2">
      <c r="A770" s="1"/>
      <c r="B770" s="1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2">
      <c r="A771" s="1"/>
      <c r="B771" s="1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2">
      <c r="A772" s="1"/>
      <c r="B772" s="1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2">
      <c r="A773" s="1"/>
      <c r="B773" s="1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2">
      <c r="A774" s="1"/>
      <c r="B774" s="1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2">
      <c r="A775" s="1"/>
      <c r="B775" s="1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2">
      <c r="A776" s="1"/>
      <c r="B776" s="1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2">
      <c r="A777" s="1"/>
      <c r="B777" s="1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2">
      <c r="A778" s="1"/>
      <c r="B778" s="1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2">
      <c r="A779" s="1"/>
      <c r="B779" s="1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2">
      <c r="A780" s="1"/>
      <c r="B780" s="1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2">
      <c r="A781" s="1"/>
      <c r="B781" s="1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2">
      <c r="A782" s="1"/>
      <c r="B782" s="1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2">
      <c r="A783" s="1"/>
      <c r="B783" s="1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2">
      <c r="A784" s="1"/>
      <c r="B784" s="1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2">
      <c r="A785" s="1"/>
      <c r="B785" s="1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2">
      <c r="A786" s="1"/>
      <c r="B786" s="1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2">
      <c r="A787" s="1"/>
      <c r="B787" s="1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2">
      <c r="A788" s="1"/>
      <c r="B788" s="1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2">
      <c r="A789" s="1"/>
      <c r="B789" s="1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2">
      <c r="A790" s="1"/>
      <c r="B790" s="1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2">
      <c r="A791" s="1"/>
      <c r="B791" s="1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2">
      <c r="A792" s="1"/>
      <c r="B792" s="1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2">
      <c r="A793" s="1"/>
      <c r="B793" s="1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2">
      <c r="A794" s="1"/>
      <c r="B794" s="1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2">
      <c r="A795" s="1"/>
      <c r="B795" s="1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2">
      <c r="A796" s="1"/>
      <c r="B796" s="1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2">
      <c r="A797" s="1"/>
      <c r="B797" s="1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2">
      <c r="A798" s="1"/>
      <c r="B798" s="1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2">
      <c r="A799" s="1"/>
      <c r="B799" s="1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2">
      <c r="A800" s="1"/>
      <c r="B800" s="1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2">
      <c r="A801" s="1"/>
      <c r="B801" s="1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2">
      <c r="A802" s="1"/>
      <c r="B802" s="1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2">
      <c r="A803" s="1"/>
      <c r="B803" s="1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2">
      <c r="A804" s="1"/>
      <c r="B804" s="1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2">
      <c r="A805" s="1"/>
      <c r="B805" s="1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2">
      <c r="A806" s="1"/>
      <c r="B806" s="1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2">
      <c r="A807" s="1"/>
      <c r="B807" s="1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2">
      <c r="A808" s="1"/>
      <c r="B808" s="1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2">
      <c r="A809" s="1"/>
      <c r="B809" s="1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2">
      <c r="A810" s="1"/>
      <c r="B810" s="1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2">
      <c r="A811" s="1"/>
      <c r="B811" s="1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2">
      <c r="A812" s="1"/>
      <c r="B812" s="1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2">
      <c r="A813" s="1"/>
      <c r="B813" s="1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2">
      <c r="A814" s="1"/>
      <c r="B814" s="1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2">
      <c r="A815" s="1"/>
      <c r="B815" s="1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2">
      <c r="A816" s="1"/>
      <c r="B816" s="1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2">
      <c r="A817" s="1"/>
      <c r="B817" s="1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2">
      <c r="A818" s="1"/>
      <c r="B818" s="1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2">
      <c r="A819" s="1"/>
      <c r="B819" s="1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2">
      <c r="A820" s="1"/>
      <c r="B820" s="1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2">
      <c r="A821" s="1"/>
      <c r="B821" s="1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2">
      <c r="A822" s="1"/>
      <c r="B822" s="1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2">
      <c r="A823" s="1"/>
      <c r="B823" s="1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2">
      <c r="A824" s="1"/>
      <c r="B824" s="1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2">
      <c r="A825" s="1"/>
      <c r="B825" s="1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2">
      <c r="A826" s="1"/>
      <c r="B826" s="1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2">
      <c r="A827" s="1"/>
      <c r="B827" s="1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2">
      <c r="A828" s="1"/>
      <c r="B828" s="1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2">
      <c r="A829" s="1"/>
      <c r="B829" s="1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2">
      <c r="A830" s="1"/>
      <c r="B830" s="1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2">
      <c r="A831" s="1"/>
      <c r="B831" s="1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2">
      <c r="A832" s="1"/>
      <c r="B832" s="1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2">
      <c r="A833" s="1"/>
      <c r="B833" s="1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2">
      <c r="A834" s="1"/>
      <c r="B834" s="1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2">
      <c r="A835" s="1"/>
      <c r="B835" s="1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2">
      <c r="A836" s="1"/>
      <c r="B836" s="1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2">
      <c r="A837" s="1"/>
      <c r="B837" s="1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2">
      <c r="A838" s="1"/>
      <c r="B838" s="1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2">
      <c r="A839" s="1"/>
      <c r="B839" s="1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2">
      <c r="A840" s="1"/>
      <c r="B840" s="1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2">
      <c r="A841" s="1"/>
      <c r="B841" s="1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2">
      <c r="A842" s="1"/>
      <c r="B842" s="1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2">
      <c r="A843" s="1"/>
      <c r="B843" s="1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2">
      <c r="A844" s="1"/>
      <c r="B844" s="1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2">
      <c r="A845" s="1"/>
      <c r="B845" s="1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2">
      <c r="A846" s="1"/>
      <c r="B846" s="1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2">
      <c r="A847" s="1"/>
      <c r="B847" s="1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2">
      <c r="A848" s="1"/>
      <c r="B848" s="1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2">
      <c r="A849" s="1"/>
      <c r="B849" s="1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2">
      <c r="A850" s="1"/>
      <c r="B850" s="1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2">
      <c r="A851" s="1"/>
      <c r="B851" s="1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2">
      <c r="A852" s="1"/>
      <c r="B852" s="1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2">
      <c r="A853" s="1"/>
      <c r="B853" s="1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2">
      <c r="A854" s="1"/>
      <c r="B854" s="1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2">
      <c r="A855" s="1"/>
      <c r="B855" s="1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2">
      <c r="A856" s="1"/>
      <c r="B856" s="1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2">
      <c r="A857" s="1"/>
      <c r="B857" s="1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2">
      <c r="A858" s="1"/>
      <c r="B858" s="1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2">
      <c r="A859" s="1"/>
      <c r="B859" s="1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2">
      <c r="A860" s="1"/>
      <c r="B860" s="1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2">
      <c r="A861" s="1"/>
      <c r="B861" s="1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2">
      <c r="A862" s="1"/>
      <c r="B862" s="1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2">
      <c r="A863" s="1"/>
      <c r="B863" s="1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2">
      <c r="A864" s="1"/>
      <c r="B864" s="1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2">
      <c r="A865" s="1"/>
      <c r="B865" s="1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2">
      <c r="A866" s="1"/>
      <c r="B866" s="1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2">
      <c r="A867" s="1"/>
      <c r="B867" s="1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2">
      <c r="A868" s="1"/>
      <c r="B868" s="1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2">
      <c r="A869" s="1"/>
      <c r="B869" s="1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2">
      <c r="A870" s="1"/>
      <c r="B870" s="1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2">
      <c r="A871" s="1"/>
      <c r="B871" s="1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2">
      <c r="A872" s="1"/>
      <c r="B872" s="1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2">
      <c r="A873" s="1"/>
      <c r="B873" s="1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2">
      <c r="A874" s="1"/>
      <c r="B874" s="1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2">
      <c r="A875" s="1"/>
      <c r="B875" s="1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2">
      <c r="A876" s="1"/>
      <c r="B876" s="1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2">
      <c r="A877" s="1"/>
      <c r="B877" s="1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2">
      <c r="A878" s="1"/>
      <c r="B878" s="1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2">
      <c r="A879" s="1"/>
      <c r="B879" s="1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2">
      <c r="A880" s="1"/>
      <c r="B880" s="1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2">
      <c r="A881" s="1"/>
      <c r="B881" s="1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2">
      <c r="A882" s="1"/>
      <c r="B882" s="1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2">
      <c r="A883" s="1"/>
      <c r="B883" s="1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2">
      <c r="A884" s="1"/>
      <c r="B884" s="1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2">
      <c r="A885" s="1"/>
      <c r="B885" s="1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2">
      <c r="A886" s="1"/>
      <c r="B886" s="1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2">
      <c r="A887" s="1"/>
      <c r="B887" s="1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2">
      <c r="A888" s="1"/>
      <c r="B888" s="1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2">
      <c r="A889" s="1"/>
      <c r="B889" s="1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2">
      <c r="A890" s="1"/>
      <c r="B890" s="1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2">
      <c r="A891" s="1"/>
      <c r="B891" s="1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2">
      <c r="A892" s="1"/>
      <c r="B892" s="1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2">
      <c r="A893" s="1"/>
      <c r="B893" s="1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2">
      <c r="A894" s="1"/>
      <c r="B894" s="1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2">
      <c r="A895" s="1"/>
      <c r="B895" s="1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2">
      <c r="A896" s="1"/>
      <c r="B896" s="1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2">
      <c r="A897" s="1"/>
      <c r="B897" s="1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2">
      <c r="A898" s="1"/>
      <c r="B898" s="1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2">
      <c r="A899" s="1"/>
      <c r="B899" s="1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2">
      <c r="A900" s="1"/>
      <c r="B900" s="1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2">
      <c r="A901" s="1"/>
      <c r="B901" s="1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2">
      <c r="A902" s="1"/>
      <c r="B902" s="1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2">
      <c r="A903" s="1"/>
      <c r="B903" s="1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2">
      <c r="A904" s="1"/>
      <c r="B904" s="1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2">
      <c r="A905" s="1"/>
      <c r="B905" s="1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2">
      <c r="A906" s="1"/>
      <c r="B906" s="1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2">
      <c r="A907" s="1"/>
      <c r="B907" s="1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2">
      <c r="A908" s="1"/>
      <c r="B908" s="1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2">
      <c r="A909" s="1"/>
      <c r="B909" s="1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2">
      <c r="A910" s="1"/>
      <c r="B910" s="1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2">
      <c r="A911" s="1"/>
      <c r="B911" s="1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2">
      <c r="A912" s="1"/>
      <c r="B912" s="1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2">
      <c r="A913" s="1"/>
      <c r="B913" s="1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2">
      <c r="A914" s="1"/>
      <c r="B914" s="1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2">
      <c r="A915" s="1"/>
      <c r="B915" s="1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2">
      <c r="A916" s="1"/>
      <c r="B916" s="1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2">
      <c r="A917" s="1"/>
      <c r="B917" s="1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2">
      <c r="A918" s="1"/>
      <c r="B918" s="1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2">
      <c r="A919" s="1"/>
      <c r="B919" s="1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2">
      <c r="A920" s="1"/>
      <c r="B920" s="1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2">
      <c r="A921" s="1"/>
      <c r="B921" s="1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2">
      <c r="A922" s="1"/>
      <c r="B922" s="1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2">
      <c r="A923" s="1"/>
      <c r="B923" s="1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2">
      <c r="A924" s="1"/>
      <c r="B924" s="1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2">
      <c r="A925" s="1"/>
      <c r="B925" s="1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2">
      <c r="A926" s="1"/>
      <c r="B926" s="1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2">
      <c r="A927" s="1"/>
      <c r="B927" s="1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2">
      <c r="A928" s="1"/>
      <c r="B928" s="1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2">
      <c r="A929" s="1"/>
      <c r="B929" s="1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2">
      <c r="A930" s="1"/>
      <c r="B930" s="1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2">
      <c r="A931" s="1"/>
      <c r="B931" s="1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2">
      <c r="A932" s="1"/>
      <c r="B932" s="1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2">
      <c r="A933" s="1"/>
      <c r="B933" s="1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2">
      <c r="A934" s="1"/>
      <c r="B934" s="1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2">
      <c r="A935" s="1"/>
      <c r="B935" s="1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2">
      <c r="A936" s="1"/>
      <c r="B936" s="1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2">
      <c r="A937" s="1"/>
      <c r="B937" s="1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2">
      <c r="A938" s="1"/>
      <c r="B938" s="1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2">
      <c r="A939" s="1"/>
      <c r="B939" s="1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2">
      <c r="A940" s="1"/>
      <c r="B940" s="1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2">
      <c r="A941" s="1"/>
      <c r="B941" s="1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2">
      <c r="A942" s="1"/>
      <c r="B942" s="1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2">
      <c r="A943" s="1"/>
      <c r="B943" s="1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2">
      <c r="A944" s="1"/>
      <c r="B944" s="1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2">
      <c r="A945" s="1"/>
      <c r="B945" s="1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2">
      <c r="A946" s="1"/>
      <c r="B946" s="1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2">
      <c r="A947" s="1"/>
      <c r="B947" s="1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2">
      <c r="A948" s="1"/>
      <c r="B948" s="1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2">
      <c r="A949" s="1"/>
      <c r="B949" s="1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2">
      <c r="A950" s="1"/>
      <c r="B950" s="1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2">
      <c r="A951" s="1"/>
      <c r="B951" s="1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2">
      <c r="A952" s="1"/>
      <c r="B952" s="1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2">
      <c r="A953" s="1"/>
      <c r="B953" s="1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2">
      <c r="A954" s="1"/>
      <c r="B954" s="1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2">
      <c r="A955" s="1"/>
      <c r="B955" s="1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2">
      <c r="A956" s="1"/>
      <c r="B956" s="1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2">
      <c r="A957" s="1"/>
      <c r="B957" s="1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2">
      <c r="A958" s="1"/>
      <c r="B958" s="1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2">
      <c r="A959" s="1"/>
      <c r="B959" s="1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2">
      <c r="A960" s="1"/>
      <c r="B960" s="1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2">
      <c r="A961" s="1"/>
      <c r="B961" s="1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2">
      <c r="A962" s="1"/>
      <c r="B962" s="1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2">
      <c r="A963" s="1"/>
      <c r="B963" s="1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2">
      <c r="A964" s="1"/>
      <c r="B964" s="1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2">
      <c r="A965" s="1"/>
      <c r="B965" s="1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2">
      <c r="A966" s="1"/>
      <c r="B966" s="1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2">
      <c r="A967" s="1"/>
      <c r="B967" s="1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2">
      <c r="A968" s="1"/>
      <c r="B968" s="1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2">
      <c r="A969" s="1"/>
      <c r="B969" s="1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2">
      <c r="A970" s="1"/>
      <c r="B970" s="1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2">
      <c r="A971" s="1"/>
      <c r="B971" s="1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2">
      <c r="A972" s="1"/>
      <c r="B972" s="1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2">
      <c r="A973" s="1"/>
      <c r="B973" s="1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2">
      <c r="A974" s="1"/>
      <c r="B974" s="1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2">
      <c r="A975" s="1"/>
      <c r="B975" s="1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2">
      <c r="A976" s="1"/>
      <c r="B976" s="1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2">
      <c r="A977" s="1"/>
      <c r="B977" s="1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2">
      <c r="A978" s="1"/>
      <c r="B978" s="1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2">
      <c r="A979" s="1"/>
      <c r="B979" s="1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2">
      <c r="A980" s="1"/>
      <c r="B980" s="1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2">
      <c r="A981" s="1"/>
      <c r="B981" s="1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2">
      <c r="A982" s="1"/>
      <c r="B982" s="1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2">
      <c r="A983" s="1"/>
      <c r="B983" s="1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2">
      <c r="A984" s="1"/>
      <c r="B984" s="1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2">
      <c r="A985" s="1"/>
      <c r="B985" s="1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2">
      <c r="A986" s="1"/>
      <c r="B986" s="1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2">
      <c r="A987" s="1"/>
      <c r="B987" s="1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2">
      <c r="A988" s="1"/>
      <c r="B988" s="1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2">
      <c r="A989" s="1"/>
      <c r="B989" s="1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2">
      <c r="A990" s="1"/>
      <c r="B990" s="1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2">
      <c r="A991" s="1"/>
      <c r="B991" s="1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2">
      <c r="A992" s="1"/>
      <c r="B992" s="1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2">
      <c r="A993" s="1"/>
      <c r="B993" s="1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2">
      <c r="A994" s="1"/>
      <c r="B994" s="1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2">
      <c r="A995" s="1"/>
      <c r="B995" s="1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2">
      <c r="A996" s="1"/>
      <c r="B996" s="1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2">
      <c r="A997" s="1"/>
      <c r="B997" s="1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2">
      <c r="A998" s="1"/>
      <c r="B998" s="1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2">
      <c r="A999" s="1"/>
      <c r="B999" s="1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2">
      <c r="A1000" s="1"/>
      <c r="B1000" s="1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7">
    <mergeCell ref="B50:B53"/>
    <mergeCell ref="B47:B49"/>
    <mergeCell ref="A47:A49"/>
    <mergeCell ref="A50:A53"/>
    <mergeCell ref="A55:A58"/>
    <mergeCell ref="B55:B58"/>
    <mergeCell ref="E64:H65"/>
    <mergeCell ref="I64:L65"/>
    <mergeCell ref="N64:N66"/>
    <mergeCell ref="O64:O66"/>
    <mergeCell ref="M64:M66"/>
    <mergeCell ref="S21:T21"/>
    <mergeCell ref="R23:R26"/>
    <mergeCell ref="S26:T26"/>
    <mergeCell ref="Q23:Q26"/>
    <mergeCell ref="S54:T54"/>
    <mergeCell ref="S49:T49"/>
    <mergeCell ref="R28:R31"/>
    <mergeCell ref="S31:T31"/>
    <mergeCell ref="C26:D26"/>
    <mergeCell ref="C31:D31"/>
    <mergeCell ref="Q28:Q31"/>
    <mergeCell ref="A3:O3"/>
    <mergeCell ref="B5:B7"/>
    <mergeCell ref="A5:A7"/>
    <mergeCell ref="R18:R21"/>
    <mergeCell ref="Q18:Q21"/>
    <mergeCell ref="A18:A21"/>
    <mergeCell ref="B18:B21"/>
    <mergeCell ref="C5:C7"/>
    <mergeCell ref="D5:D7"/>
    <mergeCell ref="E5:H6"/>
    <mergeCell ref="O5:O7"/>
    <mergeCell ref="I5:L6"/>
    <mergeCell ref="M5:M7"/>
    <mergeCell ref="N5:N7"/>
    <mergeCell ref="A13:A16"/>
    <mergeCell ref="B8:B11"/>
    <mergeCell ref="A8:A11"/>
    <mergeCell ref="B13:B16"/>
    <mergeCell ref="C16:D16"/>
    <mergeCell ref="C11:D11"/>
    <mergeCell ref="C21:D21"/>
    <mergeCell ref="A33:A36"/>
    <mergeCell ref="A38:A41"/>
    <mergeCell ref="C41:D41"/>
    <mergeCell ref="B38:B41"/>
    <mergeCell ref="B23:B26"/>
    <mergeCell ref="B28:B31"/>
    <mergeCell ref="B33:B36"/>
    <mergeCell ref="C36:D36"/>
    <mergeCell ref="B43:B46"/>
    <mergeCell ref="A43:A46"/>
    <mergeCell ref="A23:A26"/>
    <mergeCell ref="A28:A31"/>
    <mergeCell ref="C46:D46"/>
    <mergeCell ref="A64:A66"/>
    <mergeCell ref="A60:A63"/>
    <mergeCell ref="B60:B63"/>
    <mergeCell ref="C58:D58"/>
    <mergeCell ref="C63:D63"/>
    <mergeCell ref="A67:A70"/>
    <mergeCell ref="A72:A75"/>
    <mergeCell ref="A77:A80"/>
    <mergeCell ref="B67:B70"/>
    <mergeCell ref="C70:D70"/>
    <mergeCell ref="A97:A100"/>
    <mergeCell ref="B97:B100"/>
    <mergeCell ref="C100:D100"/>
    <mergeCell ref="C95:D95"/>
    <mergeCell ref="A82:A85"/>
    <mergeCell ref="B87:B90"/>
    <mergeCell ref="C90:D90"/>
    <mergeCell ref="A87:A90"/>
    <mergeCell ref="B92:B95"/>
    <mergeCell ref="A92:A95"/>
    <mergeCell ref="B72:B75"/>
    <mergeCell ref="B77:B80"/>
    <mergeCell ref="B82:B85"/>
    <mergeCell ref="C64:C66"/>
    <mergeCell ref="C80:D80"/>
    <mergeCell ref="C75:D75"/>
    <mergeCell ref="C85:D85"/>
    <mergeCell ref="B64:B66"/>
    <mergeCell ref="D64:D66"/>
    <mergeCell ref="N47:N49"/>
    <mergeCell ref="O47:O49"/>
    <mergeCell ref="Q51:Q54"/>
    <mergeCell ref="R51:R54"/>
    <mergeCell ref="M47:M49"/>
    <mergeCell ref="Q42:Q49"/>
    <mergeCell ref="R42:R49"/>
    <mergeCell ref="E47:H48"/>
    <mergeCell ref="I47:L48"/>
    <mergeCell ref="D47:D49"/>
    <mergeCell ref="C47:C49"/>
    <mergeCell ref="C53:D53"/>
  </mergeCells>
  <printOptions horizontalCentered="1" gridLines="1"/>
  <pageMargins left="0.25" right="0.25" top="0.75" bottom="0.75" header="0" footer="0"/>
  <pageSetup paperSize="5" fitToWidth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997"/>
  <sheetViews>
    <sheetView workbookViewId="0"/>
  </sheetViews>
  <sheetFormatPr defaultColWidth="14.42578125" defaultRowHeight="15.75" customHeight="1" x14ac:dyDescent="0.2"/>
  <cols>
    <col min="1" max="1" width="7.42578125" customWidth="1"/>
    <col min="2" max="2" width="15.28515625" customWidth="1"/>
    <col min="3" max="3" width="17.28515625" customWidth="1"/>
    <col min="5" max="6" width="6.5703125" customWidth="1"/>
    <col min="7" max="7" width="6" customWidth="1"/>
    <col min="8" max="8" width="5.28515625" customWidth="1"/>
    <col min="9" max="9" width="5.42578125" customWidth="1"/>
    <col min="10" max="10" width="5.5703125" customWidth="1"/>
    <col min="11" max="11" width="5.28515625" customWidth="1"/>
    <col min="12" max="12" width="6" customWidth="1"/>
    <col min="13" max="13" width="7.7109375" customWidth="1"/>
    <col min="14" max="14" width="10" customWidth="1"/>
    <col min="15" max="15" width="11.140625" customWidth="1"/>
  </cols>
  <sheetData>
    <row r="1" spans="1:25" ht="15.75" customHeight="1" x14ac:dyDescent="0.2">
      <c r="A1" s="129" t="str">
        <f>HYPERLINK("https://docs.google.com/spreadsheets/d/1vPbY1MmqViNh7znHQypH0nTK_0sTGXtdwVqD8UfprEU/edit?ts=593ebbf3#gid=0","Participation: MADERA  HIGH SCHOOL 2016-17")</f>
        <v>Participation: MADERA  HIGH SCHOOL 2016-17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customHeight="1" x14ac:dyDescent="0.2">
      <c r="A2" s="118" t="s">
        <v>1</v>
      </c>
      <c r="B2" s="118" t="s">
        <v>2</v>
      </c>
      <c r="C2" s="118" t="s">
        <v>3</v>
      </c>
      <c r="D2" s="118" t="s">
        <v>4</v>
      </c>
      <c r="E2" s="126"/>
      <c r="F2" s="104"/>
      <c r="G2" s="104"/>
      <c r="H2" s="104"/>
      <c r="I2" s="126"/>
      <c r="J2" s="104"/>
      <c r="K2" s="104"/>
      <c r="L2" s="104"/>
      <c r="M2" s="124" t="s">
        <v>5</v>
      </c>
      <c r="N2" s="125" t="s">
        <v>6</v>
      </c>
      <c r="O2" s="123" t="s">
        <v>7</v>
      </c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75" customHeight="1" x14ac:dyDescent="0.2">
      <c r="A3" s="99"/>
      <c r="B3" s="99"/>
      <c r="C3" s="99"/>
      <c r="D3" s="99"/>
      <c r="E3" s="104"/>
      <c r="F3" s="104"/>
      <c r="G3" s="104"/>
      <c r="H3" s="104"/>
      <c r="I3" s="104"/>
      <c r="J3" s="104"/>
      <c r="K3" s="104"/>
      <c r="L3" s="104"/>
      <c r="M3" s="99"/>
      <c r="N3" s="99"/>
      <c r="O3" s="99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customHeight="1" x14ac:dyDescent="0.2">
      <c r="A4" s="100"/>
      <c r="B4" s="100"/>
      <c r="C4" s="100"/>
      <c r="D4" s="100"/>
      <c r="E4" s="4">
        <v>9</v>
      </c>
      <c r="F4" s="4">
        <v>10</v>
      </c>
      <c r="G4" s="4">
        <v>11</v>
      </c>
      <c r="H4" s="4">
        <v>12</v>
      </c>
      <c r="I4" s="4">
        <v>9</v>
      </c>
      <c r="J4" s="4">
        <v>10</v>
      </c>
      <c r="K4" s="4">
        <v>11</v>
      </c>
      <c r="L4" s="4">
        <v>12</v>
      </c>
      <c r="M4" s="100"/>
      <c r="N4" s="100"/>
      <c r="O4" s="100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x14ac:dyDescent="0.2">
      <c r="A5" s="116" t="s">
        <v>8</v>
      </c>
      <c r="B5" s="116" t="s">
        <v>9</v>
      </c>
      <c r="C5" s="6" t="s">
        <v>10</v>
      </c>
      <c r="D5" s="7" t="s">
        <v>11</v>
      </c>
      <c r="E5" s="10">
        <v>0</v>
      </c>
      <c r="F5" s="10">
        <v>0</v>
      </c>
      <c r="G5" s="10">
        <v>0</v>
      </c>
      <c r="H5" s="10">
        <v>0</v>
      </c>
      <c r="I5" s="12">
        <v>0</v>
      </c>
      <c r="J5" s="12">
        <v>0</v>
      </c>
      <c r="K5" s="12">
        <v>0</v>
      </c>
      <c r="L5" s="12">
        <v>0</v>
      </c>
      <c r="M5" s="15">
        <f t="shared" ref="M5:M7" si="0">SUM(E5:H5)</f>
        <v>0</v>
      </c>
      <c r="N5" s="12">
        <f>SUM(I5+J5+K5+L5)</f>
        <v>0</v>
      </c>
      <c r="O5" s="7">
        <f t="shared" ref="O5:O7" si="1">SUM(M5:N5)</f>
        <v>0</v>
      </c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customHeight="1" x14ac:dyDescent="0.2">
      <c r="A6" s="99"/>
      <c r="B6" s="99"/>
      <c r="C6" s="6" t="s">
        <v>10</v>
      </c>
      <c r="D6" s="7" t="s">
        <v>12</v>
      </c>
      <c r="E6" s="10">
        <v>2</v>
      </c>
      <c r="F6" s="10">
        <v>8</v>
      </c>
      <c r="G6" s="10">
        <v>0</v>
      </c>
      <c r="H6" s="10">
        <v>0</v>
      </c>
      <c r="I6" s="12">
        <v>4</v>
      </c>
      <c r="J6" s="12">
        <v>2</v>
      </c>
      <c r="K6" s="12">
        <v>0</v>
      </c>
      <c r="L6" s="12">
        <v>0</v>
      </c>
      <c r="M6" s="15">
        <f t="shared" si="0"/>
        <v>10</v>
      </c>
      <c r="N6" s="18">
        <f t="shared" ref="N6:N7" si="2">SUM(I6:L6)</f>
        <v>6</v>
      </c>
      <c r="O6" s="7">
        <f t="shared" si="1"/>
        <v>16</v>
      </c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 x14ac:dyDescent="0.2">
      <c r="A7" s="99"/>
      <c r="B7" s="99"/>
      <c r="C7" s="6" t="s">
        <v>10</v>
      </c>
      <c r="D7" s="7" t="s">
        <v>13</v>
      </c>
      <c r="E7" s="10">
        <v>0</v>
      </c>
      <c r="F7" s="10">
        <v>0</v>
      </c>
      <c r="G7" s="10">
        <v>9</v>
      </c>
      <c r="H7" s="10">
        <v>1</v>
      </c>
      <c r="I7" s="12">
        <v>0</v>
      </c>
      <c r="J7" s="12">
        <v>0</v>
      </c>
      <c r="K7" s="12">
        <v>6</v>
      </c>
      <c r="L7" s="12">
        <v>5</v>
      </c>
      <c r="M7" s="15">
        <f t="shared" si="0"/>
        <v>10</v>
      </c>
      <c r="N7" s="18">
        <f t="shared" si="2"/>
        <v>11</v>
      </c>
      <c r="O7" s="7">
        <f t="shared" si="1"/>
        <v>21</v>
      </c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customHeight="1" x14ac:dyDescent="0.2">
      <c r="A8" s="100"/>
      <c r="B8" s="100"/>
      <c r="C8" s="119" t="s">
        <v>14</v>
      </c>
      <c r="D8" s="100"/>
      <c r="E8" s="15">
        <f t="shared" ref="E8:O8" si="3">SUM(E5:E7)</f>
        <v>2</v>
      </c>
      <c r="F8" s="15">
        <f t="shared" si="3"/>
        <v>8</v>
      </c>
      <c r="G8" s="15">
        <f t="shared" si="3"/>
        <v>9</v>
      </c>
      <c r="H8" s="15">
        <f t="shared" si="3"/>
        <v>1</v>
      </c>
      <c r="I8" s="18">
        <f t="shared" si="3"/>
        <v>4</v>
      </c>
      <c r="J8" s="18">
        <f t="shared" si="3"/>
        <v>2</v>
      </c>
      <c r="K8" s="18">
        <f t="shared" si="3"/>
        <v>6</v>
      </c>
      <c r="L8" s="18">
        <f t="shared" si="3"/>
        <v>5</v>
      </c>
      <c r="M8" s="15">
        <f t="shared" si="3"/>
        <v>20</v>
      </c>
      <c r="N8" s="18">
        <f t="shared" si="3"/>
        <v>17</v>
      </c>
      <c r="O8" s="7">
        <f t="shared" si="3"/>
        <v>37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 x14ac:dyDescent="0.2">
      <c r="A10" s="116" t="s">
        <v>8</v>
      </c>
      <c r="B10" s="116" t="s">
        <v>9</v>
      </c>
      <c r="C10" s="6" t="s">
        <v>15</v>
      </c>
      <c r="D10" s="7" t="s">
        <v>11</v>
      </c>
      <c r="E10" s="10">
        <v>36</v>
      </c>
      <c r="F10" s="10">
        <v>0</v>
      </c>
      <c r="G10" s="10">
        <v>0</v>
      </c>
      <c r="H10" s="10">
        <v>0</v>
      </c>
      <c r="I10" s="12">
        <v>0</v>
      </c>
      <c r="J10" s="12">
        <v>0</v>
      </c>
      <c r="K10" s="12">
        <v>0</v>
      </c>
      <c r="L10" s="12">
        <v>0</v>
      </c>
      <c r="M10" s="15">
        <f t="shared" ref="M10:M12" si="4">SUM(E10:H10)</f>
        <v>36</v>
      </c>
      <c r="N10" s="12">
        <f>SUM(I10+J10+K10+L10)</f>
        <v>0</v>
      </c>
      <c r="O10" s="7">
        <f t="shared" ref="O10:O12" si="5">SUM(M10:N10)</f>
        <v>36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 x14ac:dyDescent="0.2">
      <c r="A11" s="99"/>
      <c r="B11" s="99"/>
      <c r="C11" s="6" t="s">
        <v>15</v>
      </c>
      <c r="D11" s="7" t="s">
        <v>12</v>
      </c>
      <c r="E11" s="10">
        <v>1</v>
      </c>
      <c r="F11" s="10">
        <v>35</v>
      </c>
      <c r="G11" s="10">
        <v>0</v>
      </c>
      <c r="H11" s="10">
        <v>0</v>
      </c>
      <c r="I11" s="12"/>
      <c r="J11" s="18"/>
      <c r="K11" s="18"/>
      <c r="L11" s="18"/>
      <c r="M11" s="15">
        <f t="shared" si="4"/>
        <v>36</v>
      </c>
      <c r="N11" s="18">
        <f t="shared" ref="N11:N12" si="6">SUM(I11:L11)</f>
        <v>0</v>
      </c>
      <c r="O11" s="7">
        <f t="shared" si="5"/>
        <v>36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 x14ac:dyDescent="0.2">
      <c r="A12" s="99"/>
      <c r="B12" s="99"/>
      <c r="C12" s="6" t="s">
        <v>15</v>
      </c>
      <c r="D12" s="7" t="s">
        <v>13</v>
      </c>
      <c r="E12" s="10">
        <v>0</v>
      </c>
      <c r="F12" s="10">
        <v>2</v>
      </c>
      <c r="G12" s="10">
        <v>24</v>
      </c>
      <c r="H12" s="10">
        <v>23</v>
      </c>
      <c r="I12" s="12"/>
      <c r="J12" s="18"/>
      <c r="K12" s="18"/>
      <c r="L12" s="18"/>
      <c r="M12" s="15">
        <f t="shared" si="4"/>
        <v>49</v>
      </c>
      <c r="N12" s="18">
        <f t="shared" si="6"/>
        <v>0</v>
      </c>
      <c r="O12" s="7">
        <f t="shared" si="5"/>
        <v>49</v>
      </c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 x14ac:dyDescent="0.2">
      <c r="A13" s="100"/>
      <c r="B13" s="100"/>
      <c r="C13" s="119" t="s">
        <v>16</v>
      </c>
      <c r="D13" s="100"/>
      <c r="E13" s="15">
        <f t="shared" ref="E13:O13" si="7">SUM(E10:E12)</f>
        <v>37</v>
      </c>
      <c r="F13" s="15">
        <f t="shared" si="7"/>
        <v>37</v>
      </c>
      <c r="G13" s="15">
        <f t="shared" si="7"/>
        <v>24</v>
      </c>
      <c r="H13" s="15">
        <f t="shared" si="7"/>
        <v>23</v>
      </c>
      <c r="I13" s="18">
        <f t="shared" si="7"/>
        <v>0</v>
      </c>
      <c r="J13" s="18">
        <f t="shared" si="7"/>
        <v>0</v>
      </c>
      <c r="K13" s="18">
        <f t="shared" si="7"/>
        <v>0</v>
      </c>
      <c r="L13" s="18">
        <f t="shared" si="7"/>
        <v>0</v>
      </c>
      <c r="M13" s="15">
        <f t="shared" si="7"/>
        <v>121</v>
      </c>
      <c r="N13" s="18">
        <f t="shared" si="7"/>
        <v>0</v>
      </c>
      <c r="O13" s="7">
        <f t="shared" si="7"/>
        <v>121</v>
      </c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"/>
      <c r="Q14" s="25"/>
      <c r="R14" s="25"/>
      <c r="S14" s="25"/>
      <c r="T14" s="25"/>
      <c r="U14" s="25"/>
      <c r="V14" s="1"/>
      <c r="W14" s="1"/>
      <c r="X14" s="1"/>
      <c r="Y14" s="1"/>
    </row>
    <row r="15" spans="1:25" ht="15.75" customHeight="1" x14ac:dyDescent="0.2">
      <c r="A15" s="116" t="s">
        <v>8</v>
      </c>
      <c r="B15" s="116" t="s">
        <v>17</v>
      </c>
      <c r="C15" s="6" t="s">
        <v>18</v>
      </c>
      <c r="D15" s="7" t="s">
        <v>11</v>
      </c>
      <c r="E15" s="10"/>
      <c r="F15" s="10"/>
      <c r="G15" s="10"/>
      <c r="H15" s="10"/>
      <c r="I15" s="12">
        <v>0</v>
      </c>
      <c r="J15" s="12">
        <v>0</v>
      </c>
      <c r="K15" s="12">
        <v>0</v>
      </c>
      <c r="L15" s="12">
        <v>0</v>
      </c>
      <c r="M15" s="15">
        <f t="shared" ref="M15:M17" si="8">SUM(E15:H15)</f>
        <v>0</v>
      </c>
      <c r="N15" s="12">
        <f>SUM(I15+J15+K15+L15)</f>
        <v>0</v>
      </c>
      <c r="O15" s="7">
        <f t="shared" ref="O15:O17" si="9">SUM(M15:N15)</f>
        <v>0</v>
      </c>
      <c r="P15" s="1"/>
      <c r="Q15" s="127"/>
      <c r="R15" s="127"/>
      <c r="S15" s="25"/>
      <c r="T15" s="27"/>
      <c r="U15" s="25"/>
      <c r="V15" s="1"/>
      <c r="W15" s="1"/>
      <c r="X15" s="1"/>
      <c r="Y15" s="1"/>
    </row>
    <row r="16" spans="1:25" ht="15.75" customHeight="1" x14ac:dyDescent="0.2">
      <c r="A16" s="99"/>
      <c r="B16" s="99"/>
      <c r="C16" s="6" t="s">
        <v>18</v>
      </c>
      <c r="D16" s="7" t="s">
        <v>12</v>
      </c>
      <c r="E16" s="10"/>
      <c r="F16" s="10"/>
      <c r="G16" s="15"/>
      <c r="H16" s="15"/>
      <c r="I16" s="12">
        <v>1</v>
      </c>
      <c r="J16" s="12">
        <v>2</v>
      </c>
      <c r="K16" s="12">
        <v>0</v>
      </c>
      <c r="L16" s="12">
        <v>0</v>
      </c>
      <c r="M16" s="15">
        <f t="shared" si="8"/>
        <v>0</v>
      </c>
      <c r="N16" s="18">
        <f t="shared" ref="N16:N17" si="10">SUM(I16:L16)</f>
        <v>3</v>
      </c>
      <c r="O16" s="7">
        <f t="shared" si="9"/>
        <v>3</v>
      </c>
      <c r="P16" s="1"/>
      <c r="Q16" s="104"/>
      <c r="R16" s="104"/>
      <c r="S16" s="25"/>
      <c r="T16" s="27"/>
      <c r="U16" s="25"/>
      <c r="V16" s="1"/>
      <c r="W16" s="1"/>
      <c r="X16" s="1"/>
      <c r="Y16" s="1"/>
    </row>
    <row r="17" spans="1:25" ht="15.75" customHeight="1" x14ac:dyDescent="0.2">
      <c r="A17" s="99"/>
      <c r="B17" s="99"/>
      <c r="C17" s="6" t="s">
        <v>18</v>
      </c>
      <c r="D17" s="7" t="s">
        <v>13</v>
      </c>
      <c r="E17" s="15"/>
      <c r="F17" s="15"/>
      <c r="G17" s="10"/>
      <c r="H17" s="10"/>
      <c r="I17" s="12">
        <v>0</v>
      </c>
      <c r="J17" s="12">
        <v>0</v>
      </c>
      <c r="K17" s="12">
        <v>3</v>
      </c>
      <c r="L17" s="12">
        <v>3</v>
      </c>
      <c r="M17" s="15">
        <f t="shared" si="8"/>
        <v>0</v>
      </c>
      <c r="N17" s="18">
        <f t="shared" si="10"/>
        <v>6</v>
      </c>
      <c r="O17" s="7">
        <f t="shared" si="9"/>
        <v>6</v>
      </c>
      <c r="P17" s="1"/>
      <c r="Q17" s="104"/>
      <c r="R17" s="104"/>
      <c r="S17" s="25"/>
      <c r="T17" s="27"/>
      <c r="U17" s="25"/>
      <c r="V17" s="1"/>
      <c r="W17" s="1"/>
      <c r="X17" s="1"/>
      <c r="Y17" s="1"/>
    </row>
    <row r="18" spans="1:25" ht="15.75" customHeight="1" x14ac:dyDescent="0.2">
      <c r="A18" s="100"/>
      <c r="B18" s="100"/>
      <c r="C18" s="119" t="s">
        <v>19</v>
      </c>
      <c r="D18" s="100"/>
      <c r="E18" s="15"/>
      <c r="F18" s="15"/>
      <c r="G18" s="15"/>
      <c r="H18" s="15"/>
      <c r="I18" s="18">
        <f t="shared" ref="I18:O18" si="11">SUM(I15:I17)</f>
        <v>1</v>
      </c>
      <c r="J18" s="18">
        <f t="shared" si="11"/>
        <v>2</v>
      </c>
      <c r="K18" s="18">
        <f t="shared" si="11"/>
        <v>3</v>
      </c>
      <c r="L18" s="18">
        <f t="shared" si="11"/>
        <v>3</v>
      </c>
      <c r="M18" s="15">
        <f t="shared" si="11"/>
        <v>0</v>
      </c>
      <c r="N18" s="18">
        <f t="shared" si="11"/>
        <v>9</v>
      </c>
      <c r="O18" s="7">
        <f t="shared" si="11"/>
        <v>9</v>
      </c>
      <c r="P18" s="1"/>
      <c r="Q18" s="104"/>
      <c r="R18" s="104"/>
      <c r="S18" s="108"/>
      <c r="T18" s="104"/>
      <c r="U18" s="25"/>
      <c r="V18" s="1"/>
      <c r="W18" s="1"/>
      <c r="X18" s="1"/>
      <c r="Y18" s="1"/>
    </row>
    <row r="19" spans="1:25" ht="15.75" customHeight="1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1"/>
      <c r="Q19" s="25"/>
      <c r="R19" s="25"/>
      <c r="S19" s="25"/>
      <c r="T19" s="25"/>
      <c r="U19" s="25"/>
      <c r="V19" s="1"/>
      <c r="W19" s="1"/>
      <c r="X19" s="1"/>
      <c r="Y19" s="1"/>
    </row>
    <row r="20" spans="1:25" ht="15.75" customHeight="1" x14ac:dyDescent="0.2">
      <c r="A20" s="116" t="s">
        <v>8</v>
      </c>
      <c r="B20" s="116" t="s">
        <v>17</v>
      </c>
      <c r="C20" s="6" t="s">
        <v>20</v>
      </c>
      <c r="D20" s="7" t="s">
        <v>11</v>
      </c>
      <c r="E20" s="10"/>
      <c r="F20" s="10"/>
      <c r="G20" s="10"/>
      <c r="H20" s="10"/>
      <c r="I20" s="12">
        <v>0</v>
      </c>
      <c r="J20" s="12">
        <v>0</v>
      </c>
      <c r="K20" s="12">
        <v>0</v>
      </c>
      <c r="L20" s="12">
        <v>0</v>
      </c>
      <c r="M20" s="15">
        <f t="shared" ref="M20:M22" si="12">SUM(E20:H20)</f>
        <v>0</v>
      </c>
      <c r="N20" s="12">
        <f>SUM(I20+J20+K20+L20)</f>
        <v>0</v>
      </c>
      <c r="O20" s="7">
        <f t="shared" ref="O20:O22" si="13">SUM(M20:N20)</f>
        <v>0</v>
      </c>
      <c r="P20" s="1"/>
      <c r="Q20" s="127"/>
      <c r="R20" s="127"/>
      <c r="S20" s="25"/>
      <c r="T20" s="27"/>
      <c r="U20" s="25"/>
      <c r="V20" s="1"/>
      <c r="W20" s="1"/>
      <c r="X20" s="1"/>
      <c r="Y20" s="1"/>
    </row>
    <row r="21" spans="1:25" ht="15.75" customHeight="1" x14ac:dyDescent="0.2">
      <c r="A21" s="99"/>
      <c r="B21" s="99"/>
      <c r="C21" s="6" t="s">
        <v>20</v>
      </c>
      <c r="D21" s="7" t="s">
        <v>12</v>
      </c>
      <c r="E21" s="15"/>
      <c r="F21" s="15"/>
      <c r="G21" s="15"/>
      <c r="H21" s="15"/>
      <c r="I21" s="12">
        <v>3</v>
      </c>
      <c r="J21" s="12">
        <v>6</v>
      </c>
      <c r="K21" s="12">
        <v>5</v>
      </c>
      <c r="L21" s="12">
        <v>2</v>
      </c>
      <c r="M21" s="15">
        <f t="shared" si="12"/>
        <v>0</v>
      </c>
      <c r="N21" s="18">
        <f t="shared" ref="N21:N22" si="14">SUM(I21:L21)</f>
        <v>16</v>
      </c>
      <c r="O21" s="7">
        <f t="shared" si="13"/>
        <v>16</v>
      </c>
      <c r="P21" s="1"/>
      <c r="Q21" s="104"/>
      <c r="R21" s="104"/>
      <c r="S21" s="25"/>
      <c r="T21" s="27"/>
      <c r="U21" s="25"/>
      <c r="V21" s="1"/>
      <c r="W21" s="1"/>
      <c r="X21" s="1"/>
      <c r="Y21" s="1"/>
    </row>
    <row r="22" spans="1:25" ht="15.75" customHeight="1" x14ac:dyDescent="0.2">
      <c r="A22" s="99"/>
      <c r="B22" s="99"/>
      <c r="C22" s="6" t="s">
        <v>20</v>
      </c>
      <c r="D22" s="7" t="s">
        <v>13</v>
      </c>
      <c r="E22" s="15"/>
      <c r="F22" s="15"/>
      <c r="G22" s="15"/>
      <c r="H22" s="15"/>
      <c r="I22" s="12">
        <v>0</v>
      </c>
      <c r="J22" s="12">
        <v>0</v>
      </c>
      <c r="K22" s="12">
        <v>5</v>
      </c>
      <c r="L22" s="12">
        <v>3</v>
      </c>
      <c r="M22" s="15">
        <f t="shared" si="12"/>
        <v>0</v>
      </c>
      <c r="N22" s="18">
        <f t="shared" si="14"/>
        <v>8</v>
      </c>
      <c r="O22" s="7">
        <f t="shared" si="13"/>
        <v>8</v>
      </c>
      <c r="P22" s="1"/>
      <c r="Q22" s="104"/>
      <c r="R22" s="104"/>
      <c r="S22" s="25"/>
      <c r="T22" s="27"/>
      <c r="U22" s="25"/>
      <c r="V22" s="1"/>
      <c r="W22" s="1"/>
      <c r="X22" s="1"/>
      <c r="Y22" s="1"/>
    </row>
    <row r="23" spans="1:25" ht="15.75" customHeight="1" x14ac:dyDescent="0.2">
      <c r="A23" s="100"/>
      <c r="B23" s="100"/>
      <c r="C23" s="119" t="s">
        <v>21</v>
      </c>
      <c r="D23" s="100"/>
      <c r="E23" s="15">
        <f t="shared" ref="E23:O23" si="15">SUM(E20:E22)</f>
        <v>0</v>
      </c>
      <c r="F23" s="15">
        <f t="shared" si="15"/>
        <v>0</v>
      </c>
      <c r="G23" s="15">
        <f t="shared" si="15"/>
        <v>0</v>
      </c>
      <c r="H23" s="15">
        <f t="shared" si="15"/>
        <v>0</v>
      </c>
      <c r="I23" s="18">
        <f t="shared" si="15"/>
        <v>3</v>
      </c>
      <c r="J23" s="18">
        <f t="shared" si="15"/>
        <v>6</v>
      </c>
      <c r="K23" s="18">
        <f t="shared" si="15"/>
        <v>10</v>
      </c>
      <c r="L23" s="18">
        <f t="shared" si="15"/>
        <v>5</v>
      </c>
      <c r="M23" s="15">
        <f t="shared" si="15"/>
        <v>0</v>
      </c>
      <c r="N23" s="18">
        <f t="shared" si="15"/>
        <v>24</v>
      </c>
      <c r="O23" s="7">
        <f t="shared" si="15"/>
        <v>24</v>
      </c>
      <c r="P23" s="1"/>
      <c r="Q23" s="104"/>
      <c r="R23" s="104"/>
      <c r="S23" s="108"/>
      <c r="T23" s="104"/>
      <c r="U23" s="25"/>
      <c r="V23" s="1"/>
      <c r="W23" s="1"/>
      <c r="X23" s="1"/>
      <c r="Y23" s="1"/>
    </row>
    <row r="24" spans="1:25" ht="15.75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1"/>
      <c r="Q24" s="25"/>
      <c r="R24" s="25"/>
      <c r="S24" s="25"/>
      <c r="T24" s="25"/>
      <c r="U24" s="25"/>
      <c r="V24" s="1"/>
      <c r="W24" s="1"/>
      <c r="X24" s="1"/>
      <c r="Y24" s="1"/>
    </row>
    <row r="25" spans="1:25" ht="15.75" customHeight="1" x14ac:dyDescent="0.2">
      <c r="A25" s="116" t="s">
        <v>8</v>
      </c>
      <c r="B25" s="116" t="s">
        <v>17</v>
      </c>
      <c r="C25" s="6" t="s">
        <v>22</v>
      </c>
      <c r="D25" s="7" t="s">
        <v>11</v>
      </c>
      <c r="E25" s="10"/>
      <c r="F25" s="10"/>
      <c r="G25" s="10"/>
      <c r="H25" s="10"/>
      <c r="I25" s="12">
        <v>8</v>
      </c>
      <c r="J25" s="12">
        <v>5</v>
      </c>
      <c r="K25" s="12">
        <v>0</v>
      </c>
      <c r="L25" s="12">
        <v>0</v>
      </c>
      <c r="M25" s="15">
        <f t="shared" ref="M25:M27" si="16">SUM(E25:H25)</f>
        <v>0</v>
      </c>
      <c r="N25" s="12">
        <f>SUM(I25+J25+K25+L25)</f>
        <v>13</v>
      </c>
      <c r="O25" s="7">
        <f t="shared" ref="O25:O27" si="17">SUM(M25:N25)</f>
        <v>13</v>
      </c>
      <c r="P25" s="1"/>
      <c r="Q25" s="127"/>
      <c r="R25" s="128"/>
      <c r="S25" s="25"/>
      <c r="T25" s="27"/>
      <c r="U25" s="25"/>
      <c r="V25" s="1"/>
      <c r="W25" s="1"/>
      <c r="X25" s="1"/>
      <c r="Y25" s="1"/>
    </row>
    <row r="26" spans="1:25" ht="15.75" customHeight="1" x14ac:dyDescent="0.2">
      <c r="A26" s="99"/>
      <c r="B26" s="99"/>
      <c r="C26" s="6" t="s">
        <v>22</v>
      </c>
      <c r="D26" s="7" t="s">
        <v>12</v>
      </c>
      <c r="E26" s="15"/>
      <c r="F26" s="15"/>
      <c r="G26" s="15"/>
      <c r="H26" s="15"/>
      <c r="I26" s="12">
        <v>4</v>
      </c>
      <c r="J26" s="12">
        <v>5</v>
      </c>
      <c r="K26" s="12">
        <v>3</v>
      </c>
      <c r="L26" s="12">
        <v>0</v>
      </c>
      <c r="M26" s="15">
        <f t="shared" si="16"/>
        <v>0</v>
      </c>
      <c r="N26" s="18">
        <f t="shared" ref="N26:N27" si="18">SUM(I26:L26)</f>
        <v>12</v>
      </c>
      <c r="O26" s="7">
        <f t="shared" si="17"/>
        <v>12</v>
      </c>
      <c r="P26" s="1"/>
      <c r="Q26" s="104"/>
      <c r="R26" s="104"/>
      <c r="S26" s="25"/>
      <c r="T26" s="27"/>
      <c r="U26" s="25"/>
      <c r="V26" s="1"/>
      <c r="W26" s="1"/>
      <c r="X26" s="1"/>
      <c r="Y26" s="1"/>
    </row>
    <row r="27" spans="1:25" ht="15.75" customHeight="1" x14ac:dyDescent="0.2">
      <c r="A27" s="99"/>
      <c r="B27" s="99"/>
      <c r="C27" s="6" t="s">
        <v>22</v>
      </c>
      <c r="D27" s="7" t="s">
        <v>13</v>
      </c>
      <c r="E27" s="15"/>
      <c r="F27" s="15"/>
      <c r="G27" s="15"/>
      <c r="H27" s="15"/>
      <c r="I27" s="12">
        <v>0</v>
      </c>
      <c r="J27" s="12">
        <v>2</v>
      </c>
      <c r="K27" s="12">
        <v>6</v>
      </c>
      <c r="L27" s="12">
        <v>6</v>
      </c>
      <c r="M27" s="15">
        <f t="shared" si="16"/>
        <v>0</v>
      </c>
      <c r="N27" s="18">
        <f t="shared" si="18"/>
        <v>14</v>
      </c>
      <c r="O27" s="7">
        <f t="shared" si="17"/>
        <v>14</v>
      </c>
      <c r="P27" s="1"/>
      <c r="Q27" s="104"/>
      <c r="R27" s="104"/>
      <c r="S27" s="25"/>
      <c r="T27" s="27"/>
      <c r="U27" s="25"/>
      <c r="V27" s="1"/>
      <c r="W27" s="1"/>
      <c r="X27" s="1"/>
      <c r="Y27" s="1"/>
    </row>
    <row r="28" spans="1:25" ht="12.75" x14ac:dyDescent="0.2">
      <c r="A28" s="100"/>
      <c r="B28" s="100"/>
      <c r="C28" s="119" t="s">
        <v>23</v>
      </c>
      <c r="D28" s="100"/>
      <c r="E28" s="15">
        <f t="shared" ref="E28:O28" si="19">SUM(E25:E27)</f>
        <v>0</v>
      </c>
      <c r="F28" s="15">
        <f t="shared" si="19"/>
        <v>0</v>
      </c>
      <c r="G28" s="15">
        <f t="shared" si="19"/>
        <v>0</v>
      </c>
      <c r="H28" s="15">
        <f t="shared" si="19"/>
        <v>0</v>
      </c>
      <c r="I28" s="18">
        <f t="shared" si="19"/>
        <v>12</v>
      </c>
      <c r="J28" s="18">
        <f t="shared" si="19"/>
        <v>12</v>
      </c>
      <c r="K28" s="18">
        <f t="shared" si="19"/>
        <v>9</v>
      </c>
      <c r="L28" s="18">
        <f t="shared" si="19"/>
        <v>6</v>
      </c>
      <c r="M28" s="15">
        <f t="shared" si="19"/>
        <v>0</v>
      </c>
      <c r="N28" s="18">
        <f t="shared" si="19"/>
        <v>39</v>
      </c>
      <c r="O28" s="7">
        <f t="shared" si="19"/>
        <v>39</v>
      </c>
      <c r="P28" s="1"/>
      <c r="Q28" s="104"/>
      <c r="R28" s="104"/>
      <c r="S28" s="108"/>
      <c r="T28" s="104"/>
      <c r="U28" s="25"/>
      <c r="V28" s="1"/>
      <c r="W28" s="1"/>
      <c r="X28" s="1"/>
      <c r="Y28" s="1"/>
    </row>
    <row r="29" spans="1:25" ht="12.75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1"/>
      <c r="Q29" s="25"/>
      <c r="R29" s="25"/>
      <c r="S29" s="25"/>
      <c r="T29" s="25"/>
      <c r="U29" s="25"/>
      <c r="V29" s="1"/>
      <c r="W29" s="1"/>
      <c r="X29" s="1"/>
      <c r="Y29" s="1"/>
    </row>
    <row r="30" spans="1:25" ht="12.75" x14ac:dyDescent="0.2">
      <c r="A30" s="116" t="s">
        <v>8</v>
      </c>
      <c r="B30" s="116" t="s">
        <v>24</v>
      </c>
      <c r="C30" s="6" t="s">
        <v>25</v>
      </c>
      <c r="D30" s="7" t="s">
        <v>11</v>
      </c>
      <c r="E30" s="10"/>
      <c r="F30" s="10"/>
      <c r="G30" s="10"/>
      <c r="H30" s="10"/>
      <c r="I30" s="12">
        <v>0</v>
      </c>
      <c r="J30" s="12">
        <v>0</v>
      </c>
      <c r="K30" s="12">
        <v>0</v>
      </c>
      <c r="L30" s="12">
        <v>0</v>
      </c>
      <c r="M30" s="15">
        <f t="shared" ref="M30:M32" si="20">SUM(E30:H30)</f>
        <v>0</v>
      </c>
      <c r="N30" s="12">
        <f>SUM(I30+J30+K30+L30)</f>
        <v>0</v>
      </c>
      <c r="O30" s="7">
        <f t="shared" ref="O30:O32" si="21">SUM(M30:N30)</f>
        <v>0</v>
      </c>
      <c r="P30" s="1"/>
      <c r="Q30" s="25"/>
      <c r="R30" s="25"/>
      <c r="S30" s="25"/>
      <c r="T30" s="25"/>
      <c r="U30" s="25"/>
      <c r="V30" s="1"/>
      <c r="W30" s="1"/>
      <c r="X30" s="1"/>
      <c r="Y30" s="1"/>
    </row>
    <row r="31" spans="1:25" ht="12.75" x14ac:dyDescent="0.2">
      <c r="A31" s="99"/>
      <c r="B31" s="99"/>
      <c r="C31" s="6" t="s">
        <v>25</v>
      </c>
      <c r="D31" s="7" t="s">
        <v>12</v>
      </c>
      <c r="E31" s="15"/>
      <c r="F31" s="15"/>
      <c r="G31" s="15"/>
      <c r="H31" s="15"/>
      <c r="I31" s="12">
        <v>8</v>
      </c>
      <c r="J31" s="12">
        <v>5</v>
      </c>
      <c r="K31" s="12">
        <v>0</v>
      </c>
      <c r="L31" s="12">
        <v>0</v>
      </c>
      <c r="M31" s="15">
        <f t="shared" si="20"/>
        <v>0</v>
      </c>
      <c r="N31" s="18">
        <f t="shared" ref="N31:N32" si="22">SUM(I31:L31)</f>
        <v>13</v>
      </c>
      <c r="O31" s="7">
        <f t="shared" si="21"/>
        <v>13</v>
      </c>
      <c r="P31" s="1"/>
      <c r="Q31" s="25"/>
      <c r="R31" s="25"/>
      <c r="S31" s="25"/>
      <c r="T31" s="25"/>
      <c r="U31" s="25"/>
      <c r="V31" s="1"/>
      <c r="W31" s="1"/>
      <c r="X31" s="1"/>
      <c r="Y31" s="1"/>
    </row>
    <row r="32" spans="1:25" ht="12.75" x14ac:dyDescent="0.2">
      <c r="A32" s="99"/>
      <c r="B32" s="99"/>
      <c r="C32" s="6" t="s">
        <v>25</v>
      </c>
      <c r="D32" s="7" t="s">
        <v>13</v>
      </c>
      <c r="E32" s="15"/>
      <c r="F32" s="15"/>
      <c r="G32" s="15"/>
      <c r="H32" s="15"/>
      <c r="I32" s="12">
        <v>0</v>
      </c>
      <c r="J32" s="12">
        <v>0</v>
      </c>
      <c r="K32" s="12">
        <v>8</v>
      </c>
      <c r="L32" s="12">
        <v>0</v>
      </c>
      <c r="M32" s="15">
        <f t="shared" si="20"/>
        <v>0</v>
      </c>
      <c r="N32" s="18">
        <f t="shared" si="22"/>
        <v>8</v>
      </c>
      <c r="O32" s="7">
        <f t="shared" si="21"/>
        <v>8</v>
      </c>
      <c r="P32" s="1"/>
      <c r="Q32" s="25"/>
      <c r="R32" s="25"/>
      <c r="S32" s="25"/>
      <c r="T32" s="25"/>
      <c r="U32" s="25"/>
      <c r="V32" s="1"/>
      <c r="W32" s="1"/>
      <c r="X32" s="1"/>
      <c r="Y32" s="1"/>
    </row>
    <row r="33" spans="1:25" ht="12.75" x14ac:dyDescent="0.2">
      <c r="A33" s="100"/>
      <c r="B33" s="100"/>
      <c r="C33" s="119" t="s">
        <v>26</v>
      </c>
      <c r="D33" s="100"/>
      <c r="E33" s="15">
        <f t="shared" ref="E33:O33" si="23">SUM(E30:E32)</f>
        <v>0</v>
      </c>
      <c r="F33" s="15">
        <f t="shared" si="23"/>
        <v>0</v>
      </c>
      <c r="G33" s="15">
        <f t="shared" si="23"/>
        <v>0</v>
      </c>
      <c r="H33" s="15">
        <f t="shared" si="23"/>
        <v>0</v>
      </c>
      <c r="I33" s="18">
        <f t="shared" si="23"/>
        <v>8</v>
      </c>
      <c r="J33" s="18">
        <f t="shared" si="23"/>
        <v>5</v>
      </c>
      <c r="K33" s="18">
        <f t="shared" si="23"/>
        <v>8</v>
      </c>
      <c r="L33" s="18">
        <f t="shared" si="23"/>
        <v>0</v>
      </c>
      <c r="M33" s="15">
        <f t="shared" si="23"/>
        <v>0</v>
      </c>
      <c r="N33" s="18">
        <f t="shared" si="23"/>
        <v>21</v>
      </c>
      <c r="O33" s="7">
        <f t="shared" si="23"/>
        <v>21</v>
      </c>
      <c r="P33" s="1"/>
      <c r="Q33" s="25"/>
      <c r="R33" s="25"/>
      <c r="S33" s="25"/>
      <c r="T33" s="25"/>
      <c r="U33" s="25"/>
      <c r="V33" s="1"/>
      <c r="W33" s="1"/>
      <c r="X33" s="1"/>
      <c r="Y33" s="1"/>
    </row>
    <row r="34" spans="1:25" ht="12.75" x14ac:dyDescent="0.2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1"/>
      <c r="Q34" s="25"/>
      <c r="R34" s="25"/>
      <c r="S34" s="25"/>
      <c r="T34" s="25"/>
      <c r="U34" s="25"/>
      <c r="V34" s="1"/>
      <c r="W34" s="1"/>
      <c r="X34" s="1"/>
      <c r="Y34" s="1"/>
    </row>
    <row r="35" spans="1:25" ht="12.75" x14ac:dyDescent="0.2">
      <c r="A35" s="116" t="s">
        <v>8</v>
      </c>
      <c r="B35" s="116" t="s">
        <v>24</v>
      </c>
      <c r="C35" s="6" t="s">
        <v>27</v>
      </c>
      <c r="D35" s="7" t="s">
        <v>11</v>
      </c>
      <c r="E35" s="10">
        <v>0</v>
      </c>
      <c r="F35" s="10">
        <v>0</v>
      </c>
      <c r="G35" s="10">
        <v>0</v>
      </c>
      <c r="H35" s="10">
        <v>0</v>
      </c>
      <c r="I35" s="12">
        <v>0</v>
      </c>
      <c r="J35" s="12">
        <v>0</v>
      </c>
      <c r="K35" s="12">
        <v>0</v>
      </c>
      <c r="L35" s="12">
        <v>0</v>
      </c>
      <c r="M35" s="15">
        <f t="shared" ref="M35:M37" si="24">SUM(E35:H35)</f>
        <v>0</v>
      </c>
      <c r="N35" s="12">
        <f>SUM(I35+J35+K35+L35)</f>
        <v>0</v>
      </c>
      <c r="O35" s="7">
        <f t="shared" ref="O35:O37" si="25">SUM(M35:N35)</f>
        <v>0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</row>
    <row r="36" spans="1:25" ht="12.75" x14ac:dyDescent="0.2">
      <c r="A36" s="99"/>
      <c r="B36" s="99"/>
      <c r="C36" s="6" t="s">
        <v>27</v>
      </c>
      <c r="D36" s="7" t="s">
        <v>12</v>
      </c>
      <c r="E36" s="10">
        <v>3</v>
      </c>
      <c r="F36" s="10">
        <v>8</v>
      </c>
      <c r="G36" s="10">
        <v>2</v>
      </c>
      <c r="H36" s="10">
        <v>0</v>
      </c>
      <c r="I36" s="12">
        <v>9</v>
      </c>
      <c r="J36" s="12">
        <v>9</v>
      </c>
      <c r="K36" s="12">
        <v>2</v>
      </c>
      <c r="L36" s="12">
        <v>0</v>
      </c>
      <c r="M36" s="15">
        <f t="shared" si="24"/>
        <v>13</v>
      </c>
      <c r="N36" s="18">
        <f t="shared" ref="N36:N37" si="26">SUM(I36:L36)</f>
        <v>20</v>
      </c>
      <c r="O36" s="7">
        <f t="shared" si="25"/>
        <v>33</v>
      </c>
      <c r="P36" s="25"/>
      <c r="Q36" s="25"/>
      <c r="R36" s="25"/>
      <c r="S36" s="25"/>
      <c r="T36" s="25"/>
      <c r="U36" s="25"/>
      <c r="V36" s="25"/>
      <c r="W36" s="25"/>
      <c r="X36" s="25"/>
      <c r="Y36" s="25"/>
    </row>
    <row r="37" spans="1:25" ht="12.75" x14ac:dyDescent="0.2">
      <c r="A37" s="99"/>
      <c r="B37" s="99"/>
      <c r="C37" s="6" t="s">
        <v>27</v>
      </c>
      <c r="D37" s="7" t="s">
        <v>13</v>
      </c>
      <c r="E37" s="10">
        <v>0</v>
      </c>
      <c r="F37" s="10">
        <v>1</v>
      </c>
      <c r="G37" s="10">
        <v>2</v>
      </c>
      <c r="H37" s="10">
        <v>7</v>
      </c>
      <c r="I37" s="12">
        <v>0</v>
      </c>
      <c r="J37" s="12">
        <v>1</v>
      </c>
      <c r="K37" s="12">
        <v>4</v>
      </c>
      <c r="L37" s="12">
        <v>6</v>
      </c>
      <c r="M37" s="15">
        <f t="shared" si="24"/>
        <v>10</v>
      </c>
      <c r="N37" s="18">
        <f t="shared" si="26"/>
        <v>11</v>
      </c>
      <c r="O37" s="7">
        <f t="shared" si="25"/>
        <v>21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</row>
    <row r="38" spans="1:25" ht="12.75" x14ac:dyDescent="0.2">
      <c r="A38" s="100"/>
      <c r="B38" s="100"/>
      <c r="C38" s="119" t="s">
        <v>28</v>
      </c>
      <c r="D38" s="100"/>
      <c r="E38" s="15">
        <f t="shared" ref="E38:O38" si="27">SUM(E35:E37)</f>
        <v>3</v>
      </c>
      <c r="F38" s="15">
        <f t="shared" si="27"/>
        <v>9</v>
      </c>
      <c r="G38" s="15">
        <f t="shared" si="27"/>
        <v>4</v>
      </c>
      <c r="H38" s="15">
        <f t="shared" si="27"/>
        <v>7</v>
      </c>
      <c r="I38" s="18">
        <f t="shared" si="27"/>
        <v>9</v>
      </c>
      <c r="J38" s="18">
        <f t="shared" si="27"/>
        <v>10</v>
      </c>
      <c r="K38" s="18">
        <f t="shared" si="27"/>
        <v>6</v>
      </c>
      <c r="L38" s="18">
        <f t="shared" si="27"/>
        <v>6</v>
      </c>
      <c r="M38" s="15">
        <f t="shared" si="27"/>
        <v>23</v>
      </c>
      <c r="N38" s="18">
        <f t="shared" si="27"/>
        <v>31</v>
      </c>
      <c r="O38" s="7">
        <f t="shared" si="27"/>
        <v>54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</row>
    <row r="39" spans="1:25" ht="12.75" x14ac:dyDescent="0.2">
      <c r="A39" s="21"/>
      <c r="B39" s="21"/>
      <c r="C39" s="21"/>
      <c r="D39" s="21"/>
      <c r="E39" s="30"/>
      <c r="F39" s="30"/>
      <c r="G39" s="30"/>
      <c r="H39" s="30"/>
      <c r="I39" s="30"/>
      <c r="J39" s="30"/>
      <c r="K39" s="30"/>
      <c r="L39" s="30"/>
      <c r="M39" s="21"/>
      <c r="N39" s="21"/>
      <c r="O39" s="21"/>
      <c r="P39" s="1"/>
      <c r="Q39" s="127"/>
      <c r="R39" s="127"/>
      <c r="S39" s="25"/>
      <c r="T39" s="27"/>
      <c r="U39" s="25"/>
      <c r="V39" s="1"/>
      <c r="W39" s="1"/>
      <c r="X39" s="1"/>
      <c r="Y39" s="1"/>
    </row>
    <row r="40" spans="1:25" ht="12.75" x14ac:dyDescent="0.2">
      <c r="A40" s="116" t="s">
        <v>8</v>
      </c>
      <c r="B40" s="116" t="s">
        <v>29</v>
      </c>
      <c r="C40" s="6" t="s">
        <v>30</v>
      </c>
      <c r="D40" s="7" t="s">
        <v>11</v>
      </c>
      <c r="E40" s="10">
        <v>0</v>
      </c>
      <c r="F40" s="10">
        <v>0</v>
      </c>
      <c r="G40" s="10">
        <v>0</v>
      </c>
      <c r="H40" s="10">
        <v>0</v>
      </c>
      <c r="I40" s="12">
        <v>13</v>
      </c>
      <c r="J40" s="12">
        <v>0</v>
      </c>
      <c r="K40" s="12">
        <v>0</v>
      </c>
      <c r="L40" s="12">
        <v>0</v>
      </c>
      <c r="M40" s="15">
        <f t="shared" ref="M40:M42" si="28">SUM(E40:H40)</f>
        <v>0</v>
      </c>
      <c r="N40" s="12">
        <f>SUM(I40+J40+K40+L40)</f>
        <v>13</v>
      </c>
      <c r="O40" s="7">
        <f t="shared" ref="O40:O42" si="29">SUM(M40:N40)</f>
        <v>13</v>
      </c>
      <c r="P40" s="25"/>
      <c r="Q40" s="104"/>
      <c r="R40" s="104"/>
      <c r="S40" s="25"/>
      <c r="T40" s="27"/>
      <c r="U40" s="25"/>
      <c r="V40" s="25"/>
      <c r="W40" s="25"/>
      <c r="X40" s="25"/>
      <c r="Y40" s="25"/>
    </row>
    <row r="41" spans="1:25" ht="12.75" x14ac:dyDescent="0.2">
      <c r="A41" s="99"/>
      <c r="B41" s="99"/>
      <c r="C41" s="6" t="s">
        <v>30</v>
      </c>
      <c r="D41" s="7" t="s">
        <v>12</v>
      </c>
      <c r="E41" s="10">
        <v>0</v>
      </c>
      <c r="F41" s="10">
        <v>0</v>
      </c>
      <c r="G41" s="10">
        <v>0</v>
      </c>
      <c r="H41" s="10">
        <v>0</v>
      </c>
      <c r="I41" s="12">
        <v>5</v>
      </c>
      <c r="J41" s="12">
        <v>11</v>
      </c>
      <c r="K41" s="12">
        <v>1</v>
      </c>
      <c r="L41" s="12">
        <v>0</v>
      </c>
      <c r="M41" s="15">
        <f t="shared" si="28"/>
        <v>0</v>
      </c>
      <c r="N41" s="18">
        <f t="shared" ref="N41:N42" si="30">SUM(I41:L41)</f>
        <v>17</v>
      </c>
      <c r="O41" s="7">
        <f t="shared" si="29"/>
        <v>17</v>
      </c>
      <c r="P41" s="25"/>
      <c r="Q41" s="104"/>
      <c r="R41" s="104"/>
      <c r="S41" s="25"/>
      <c r="T41" s="27"/>
      <c r="U41" s="25"/>
      <c r="V41" s="25"/>
      <c r="W41" s="25"/>
      <c r="X41" s="25"/>
      <c r="Y41" s="25"/>
    </row>
    <row r="42" spans="1:25" ht="12.75" x14ac:dyDescent="0.2">
      <c r="A42" s="99"/>
      <c r="B42" s="99"/>
      <c r="C42" s="6" t="s">
        <v>30</v>
      </c>
      <c r="D42" s="7" t="s">
        <v>13</v>
      </c>
      <c r="E42" s="10">
        <v>0</v>
      </c>
      <c r="F42" s="10">
        <v>0</v>
      </c>
      <c r="G42" s="10">
        <v>0</v>
      </c>
      <c r="H42" s="10">
        <v>0</v>
      </c>
      <c r="I42" s="12">
        <v>0</v>
      </c>
      <c r="J42" s="12">
        <v>4</v>
      </c>
      <c r="K42" s="12">
        <v>15</v>
      </c>
      <c r="L42" s="12">
        <v>3</v>
      </c>
      <c r="M42" s="15">
        <f t="shared" si="28"/>
        <v>0</v>
      </c>
      <c r="N42" s="18">
        <f t="shared" si="30"/>
        <v>22</v>
      </c>
      <c r="O42" s="7">
        <f t="shared" si="29"/>
        <v>22</v>
      </c>
      <c r="P42" s="25"/>
      <c r="Q42" s="104"/>
      <c r="R42" s="104"/>
      <c r="S42" s="25"/>
      <c r="T42" s="27"/>
      <c r="U42" s="25"/>
      <c r="V42" s="25"/>
      <c r="W42" s="25"/>
      <c r="X42" s="25"/>
      <c r="Y42" s="25"/>
    </row>
    <row r="43" spans="1:25" ht="12.75" x14ac:dyDescent="0.2">
      <c r="A43" s="100"/>
      <c r="B43" s="100"/>
      <c r="C43" s="119" t="s">
        <v>31</v>
      </c>
      <c r="D43" s="100"/>
      <c r="E43" s="15">
        <f t="shared" ref="E43:O43" si="31">SUM(E40:E42)</f>
        <v>0</v>
      </c>
      <c r="F43" s="15">
        <f t="shared" si="31"/>
        <v>0</v>
      </c>
      <c r="G43" s="15">
        <f t="shared" si="31"/>
        <v>0</v>
      </c>
      <c r="H43" s="15">
        <f t="shared" si="31"/>
        <v>0</v>
      </c>
      <c r="I43" s="18">
        <f t="shared" si="31"/>
        <v>18</v>
      </c>
      <c r="J43" s="18">
        <f t="shared" si="31"/>
        <v>15</v>
      </c>
      <c r="K43" s="18">
        <f t="shared" si="31"/>
        <v>16</v>
      </c>
      <c r="L43" s="18">
        <f t="shared" si="31"/>
        <v>3</v>
      </c>
      <c r="M43" s="15">
        <f t="shared" si="31"/>
        <v>0</v>
      </c>
      <c r="N43" s="18">
        <f t="shared" si="31"/>
        <v>52</v>
      </c>
      <c r="O43" s="7">
        <f t="shared" si="31"/>
        <v>52</v>
      </c>
      <c r="P43" s="25"/>
      <c r="Q43" s="104"/>
      <c r="R43" s="104"/>
      <c r="S43" s="25"/>
      <c r="T43" s="27"/>
      <c r="U43" s="25"/>
      <c r="V43" s="25"/>
      <c r="W43" s="25"/>
      <c r="X43" s="25"/>
      <c r="Y43" s="25"/>
    </row>
    <row r="44" spans="1:25" ht="12.75" x14ac:dyDescent="0.2">
      <c r="A44" s="118" t="s">
        <v>1</v>
      </c>
      <c r="B44" s="118" t="s">
        <v>2</v>
      </c>
      <c r="C44" s="118" t="s">
        <v>3</v>
      </c>
      <c r="D44" s="118" t="s">
        <v>4</v>
      </c>
      <c r="E44" s="126"/>
      <c r="F44" s="104"/>
      <c r="G44" s="104"/>
      <c r="H44" s="104"/>
      <c r="I44" s="126"/>
      <c r="J44" s="104"/>
      <c r="K44" s="104"/>
      <c r="L44" s="104"/>
      <c r="M44" s="124" t="s">
        <v>5</v>
      </c>
      <c r="N44" s="125" t="s">
        <v>6</v>
      </c>
      <c r="O44" s="123" t="s">
        <v>7</v>
      </c>
      <c r="P44" s="1"/>
      <c r="Q44" s="104"/>
      <c r="R44" s="104"/>
      <c r="S44" s="25"/>
      <c r="T44" s="27"/>
      <c r="U44" s="25"/>
      <c r="V44" s="1"/>
      <c r="W44" s="1"/>
      <c r="X44" s="1"/>
      <c r="Y44" s="1"/>
    </row>
    <row r="45" spans="1:25" ht="12.75" x14ac:dyDescent="0.2">
      <c r="A45" s="99"/>
      <c r="B45" s="99"/>
      <c r="C45" s="99"/>
      <c r="D45" s="99"/>
      <c r="E45" s="104"/>
      <c r="F45" s="104"/>
      <c r="G45" s="104"/>
      <c r="H45" s="104"/>
      <c r="I45" s="104"/>
      <c r="J45" s="104"/>
      <c r="K45" s="104"/>
      <c r="L45" s="104"/>
      <c r="M45" s="99"/>
      <c r="N45" s="99"/>
      <c r="O45" s="99"/>
      <c r="P45" s="1"/>
      <c r="Q45" s="104"/>
      <c r="R45" s="104"/>
      <c r="S45" s="25"/>
      <c r="T45" s="27"/>
      <c r="U45" s="25"/>
      <c r="V45" s="1"/>
      <c r="W45" s="1"/>
      <c r="X45" s="1"/>
      <c r="Y45" s="1"/>
    </row>
    <row r="46" spans="1:25" ht="12.75" x14ac:dyDescent="0.2">
      <c r="A46" s="100"/>
      <c r="B46" s="100"/>
      <c r="C46" s="100"/>
      <c r="D46" s="100"/>
      <c r="E46" s="4">
        <v>9</v>
      </c>
      <c r="F46" s="4">
        <v>10</v>
      </c>
      <c r="G46" s="4">
        <v>11</v>
      </c>
      <c r="H46" s="4">
        <v>12</v>
      </c>
      <c r="I46" s="4">
        <v>9</v>
      </c>
      <c r="J46" s="4">
        <v>10</v>
      </c>
      <c r="K46" s="4">
        <v>11</v>
      </c>
      <c r="L46" s="4">
        <v>12</v>
      </c>
      <c r="M46" s="100"/>
      <c r="N46" s="100"/>
      <c r="O46" s="100"/>
      <c r="P46" s="1"/>
      <c r="Q46" s="104"/>
      <c r="R46" s="104"/>
      <c r="S46" s="108"/>
      <c r="T46" s="104"/>
      <c r="U46" s="25"/>
      <c r="V46" s="1"/>
      <c r="W46" s="1"/>
      <c r="X46" s="1"/>
      <c r="Y46" s="1"/>
    </row>
    <row r="47" spans="1:25" ht="12.75" x14ac:dyDescent="0.2">
      <c r="A47" s="116" t="s">
        <v>8</v>
      </c>
      <c r="B47" s="116" t="s">
        <v>32</v>
      </c>
      <c r="C47" s="6" t="s">
        <v>33</v>
      </c>
      <c r="D47" s="7" t="s">
        <v>11</v>
      </c>
      <c r="E47" s="10">
        <v>15</v>
      </c>
      <c r="F47" s="10">
        <v>0</v>
      </c>
      <c r="G47" s="10">
        <v>0</v>
      </c>
      <c r="H47" s="10">
        <v>0</v>
      </c>
      <c r="I47" s="12">
        <v>10</v>
      </c>
      <c r="J47" s="12">
        <v>2</v>
      </c>
      <c r="K47" s="12">
        <v>0</v>
      </c>
      <c r="L47" s="12">
        <v>0</v>
      </c>
      <c r="M47" s="15">
        <f t="shared" ref="M47:M49" si="32">SUM(E47:H47)</f>
        <v>15</v>
      </c>
      <c r="N47" s="12">
        <f>SUM(I47+J47+K47+L47)</f>
        <v>12</v>
      </c>
      <c r="O47" s="7">
        <f t="shared" ref="O47:O49" si="33">SUM(M47:N47)</f>
        <v>27</v>
      </c>
      <c r="P47" s="1"/>
      <c r="Q47" s="25"/>
      <c r="R47" s="25"/>
      <c r="S47" s="25"/>
      <c r="T47" s="25"/>
      <c r="U47" s="25"/>
      <c r="V47" s="1"/>
      <c r="W47" s="1"/>
      <c r="X47" s="1"/>
      <c r="Y47" s="1"/>
    </row>
    <row r="48" spans="1:25" ht="12.75" x14ac:dyDescent="0.2">
      <c r="A48" s="99"/>
      <c r="B48" s="99"/>
      <c r="C48" s="6" t="s">
        <v>33</v>
      </c>
      <c r="D48" s="7" t="s">
        <v>12</v>
      </c>
      <c r="E48" s="10">
        <v>0</v>
      </c>
      <c r="F48" s="10">
        <v>11</v>
      </c>
      <c r="G48" s="10">
        <v>5</v>
      </c>
      <c r="H48" s="10">
        <v>0</v>
      </c>
      <c r="I48" s="12">
        <v>4</v>
      </c>
      <c r="J48" s="12">
        <v>3</v>
      </c>
      <c r="K48" s="12">
        <v>6</v>
      </c>
      <c r="L48" s="12">
        <v>0</v>
      </c>
      <c r="M48" s="15">
        <f t="shared" si="32"/>
        <v>16</v>
      </c>
      <c r="N48" s="18">
        <f t="shared" ref="N48:N49" si="34">SUM(I48:L48)</f>
        <v>13</v>
      </c>
      <c r="O48" s="7">
        <f t="shared" si="33"/>
        <v>29</v>
      </c>
      <c r="P48" s="1"/>
      <c r="Q48" s="127"/>
      <c r="R48" s="128"/>
      <c r="S48" s="25"/>
      <c r="T48" s="27"/>
      <c r="U48" s="25"/>
      <c r="V48" s="1"/>
      <c r="W48" s="1"/>
      <c r="X48" s="1"/>
      <c r="Y48" s="1"/>
    </row>
    <row r="49" spans="1:25" ht="12.75" x14ac:dyDescent="0.2">
      <c r="A49" s="99"/>
      <c r="B49" s="99"/>
      <c r="C49" s="6" t="s">
        <v>33</v>
      </c>
      <c r="D49" s="7" t="s">
        <v>13</v>
      </c>
      <c r="E49" s="10">
        <v>0</v>
      </c>
      <c r="F49" s="10">
        <v>0</v>
      </c>
      <c r="G49" s="10">
        <v>5</v>
      </c>
      <c r="H49" s="10">
        <v>10</v>
      </c>
      <c r="I49" s="12">
        <v>1</v>
      </c>
      <c r="J49" s="12">
        <v>2</v>
      </c>
      <c r="K49" s="12">
        <v>6</v>
      </c>
      <c r="L49" s="12">
        <v>8</v>
      </c>
      <c r="M49" s="15">
        <f t="shared" si="32"/>
        <v>15</v>
      </c>
      <c r="N49" s="18">
        <f t="shared" si="34"/>
        <v>17</v>
      </c>
      <c r="O49" s="7">
        <f t="shared" si="33"/>
        <v>32</v>
      </c>
      <c r="P49" s="1"/>
      <c r="Q49" s="104"/>
      <c r="R49" s="104"/>
      <c r="S49" s="25"/>
      <c r="T49" s="27"/>
      <c r="U49" s="25"/>
      <c r="V49" s="1"/>
      <c r="W49" s="1"/>
      <c r="X49" s="1"/>
      <c r="Y49" s="1"/>
    </row>
    <row r="50" spans="1:25" ht="12.75" x14ac:dyDescent="0.2">
      <c r="A50" s="100"/>
      <c r="B50" s="100"/>
      <c r="C50" s="119" t="s">
        <v>34</v>
      </c>
      <c r="D50" s="100"/>
      <c r="E50" s="15">
        <f t="shared" ref="E50:H50" si="35">SUM(E47:E49)</f>
        <v>15</v>
      </c>
      <c r="F50" s="15">
        <f t="shared" si="35"/>
        <v>11</v>
      </c>
      <c r="G50" s="15">
        <f t="shared" si="35"/>
        <v>10</v>
      </c>
      <c r="H50" s="15">
        <f t="shared" si="35"/>
        <v>10</v>
      </c>
      <c r="I50" s="12">
        <v>0</v>
      </c>
      <c r="J50" s="18">
        <f t="shared" ref="J50:O50" si="36">SUM(J47:J49)</f>
        <v>7</v>
      </c>
      <c r="K50" s="18">
        <f t="shared" si="36"/>
        <v>12</v>
      </c>
      <c r="L50" s="18">
        <f t="shared" si="36"/>
        <v>8</v>
      </c>
      <c r="M50" s="15">
        <f t="shared" si="36"/>
        <v>46</v>
      </c>
      <c r="N50" s="18">
        <f t="shared" si="36"/>
        <v>42</v>
      </c>
      <c r="O50" s="7">
        <f t="shared" si="36"/>
        <v>88</v>
      </c>
      <c r="P50" s="1"/>
      <c r="Q50" s="104"/>
      <c r="R50" s="104"/>
      <c r="S50" s="25"/>
      <c r="T50" s="27"/>
      <c r="U50" s="25"/>
      <c r="V50" s="1"/>
      <c r="W50" s="1"/>
      <c r="X50" s="1"/>
      <c r="Y50" s="1"/>
    </row>
    <row r="51" spans="1:25" ht="12.75" x14ac:dyDescent="0.2">
      <c r="A51" s="21"/>
      <c r="B51" s="21"/>
      <c r="C51" s="21"/>
      <c r="D51" s="21"/>
      <c r="E51" s="21"/>
      <c r="F51" s="21"/>
      <c r="G51" s="21"/>
      <c r="H51" s="21"/>
      <c r="I51" s="34"/>
      <c r="J51" s="21"/>
      <c r="K51" s="21"/>
      <c r="L51" s="21"/>
      <c r="M51" s="21"/>
      <c r="N51" s="21"/>
      <c r="O51" s="21"/>
      <c r="P51" s="1"/>
      <c r="Q51" s="104"/>
      <c r="R51" s="104"/>
      <c r="S51" s="108"/>
      <c r="T51" s="104"/>
      <c r="U51" s="25"/>
      <c r="V51" s="1"/>
      <c r="W51" s="1"/>
      <c r="X51" s="1"/>
      <c r="Y51" s="1"/>
    </row>
    <row r="52" spans="1:25" ht="12.75" x14ac:dyDescent="0.2">
      <c r="A52" s="116" t="s">
        <v>8</v>
      </c>
      <c r="B52" s="116" t="s">
        <v>32</v>
      </c>
      <c r="C52" s="6" t="s">
        <v>35</v>
      </c>
      <c r="D52" s="7" t="s">
        <v>11</v>
      </c>
      <c r="E52" s="10">
        <v>16</v>
      </c>
      <c r="F52" s="10">
        <v>0</v>
      </c>
      <c r="G52" s="10">
        <v>0</v>
      </c>
      <c r="H52" s="10">
        <v>0</v>
      </c>
      <c r="I52" s="12">
        <v>11</v>
      </c>
      <c r="J52" s="12">
        <v>9</v>
      </c>
      <c r="K52" s="12">
        <v>0</v>
      </c>
      <c r="L52" s="12">
        <v>0</v>
      </c>
      <c r="M52" s="15">
        <f t="shared" ref="M52:M54" si="37">SUM(E52:H52)</f>
        <v>16</v>
      </c>
      <c r="N52" s="12">
        <f>SUM(I52+J52+K52+L52)</f>
        <v>20</v>
      </c>
      <c r="O52" s="7">
        <f t="shared" ref="O52:O54" si="38">SUM(M52:N52)</f>
        <v>36</v>
      </c>
      <c r="P52" s="1"/>
      <c r="Q52" s="25"/>
      <c r="R52" s="25"/>
      <c r="S52" s="25"/>
      <c r="T52" s="25"/>
      <c r="U52" s="25"/>
      <c r="V52" s="1"/>
      <c r="W52" s="1"/>
      <c r="X52" s="1"/>
      <c r="Y52" s="1"/>
    </row>
    <row r="53" spans="1:25" ht="12.75" x14ac:dyDescent="0.2">
      <c r="A53" s="99"/>
      <c r="B53" s="99"/>
      <c r="C53" s="6" t="s">
        <v>35</v>
      </c>
      <c r="D53" s="7" t="s">
        <v>12</v>
      </c>
      <c r="E53" s="10">
        <v>5</v>
      </c>
      <c r="F53" s="10">
        <v>11</v>
      </c>
      <c r="G53" s="10">
        <v>8</v>
      </c>
      <c r="H53" s="10">
        <v>0</v>
      </c>
      <c r="I53" s="12">
        <v>8</v>
      </c>
      <c r="J53" s="12">
        <v>8</v>
      </c>
      <c r="K53" s="12">
        <v>4</v>
      </c>
      <c r="L53" s="12">
        <v>0</v>
      </c>
      <c r="M53" s="15">
        <f t="shared" si="37"/>
        <v>24</v>
      </c>
      <c r="N53" s="18">
        <f t="shared" ref="N53:N54" si="39">SUM(I53:L53)</f>
        <v>20</v>
      </c>
      <c r="O53" s="7">
        <f t="shared" si="38"/>
        <v>44</v>
      </c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x14ac:dyDescent="0.2">
      <c r="A54" s="99"/>
      <c r="B54" s="99"/>
      <c r="C54" s="6" t="s">
        <v>35</v>
      </c>
      <c r="D54" s="7" t="s">
        <v>13</v>
      </c>
      <c r="E54" s="10">
        <v>0</v>
      </c>
      <c r="F54" s="10">
        <v>0</v>
      </c>
      <c r="G54" s="10">
        <v>8</v>
      </c>
      <c r="H54" s="10">
        <v>17</v>
      </c>
      <c r="I54" s="12">
        <v>3</v>
      </c>
      <c r="J54" s="12">
        <v>3</v>
      </c>
      <c r="K54" s="12">
        <v>8</v>
      </c>
      <c r="L54" s="12">
        <v>5</v>
      </c>
      <c r="M54" s="15">
        <f t="shared" si="37"/>
        <v>25</v>
      </c>
      <c r="N54" s="18">
        <f t="shared" si="39"/>
        <v>19</v>
      </c>
      <c r="O54" s="7">
        <f t="shared" si="38"/>
        <v>44</v>
      </c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x14ac:dyDescent="0.2">
      <c r="A55" s="100"/>
      <c r="B55" s="100"/>
      <c r="C55" s="119" t="s">
        <v>36</v>
      </c>
      <c r="D55" s="100"/>
      <c r="E55" s="15">
        <f t="shared" ref="E55:O55" si="40">SUM(E52:E54)</f>
        <v>21</v>
      </c>
      <c r="F55" s="15">
        <f t="shared" si="40"/>
        <v>11</v>
      </c>
      <c r="G55" s="15">
        <f t="shared" si="40"/>
        <v>16</v>
      </c>
      <c r="H55" s="15">
        <f t="shared" si="40"/>
        <v>17</v>
      </c>
      <c r="I55" s="18">
        <f t="shared" si="40"/>
        <v>22</v>
      </c>
      <c r="J55" s="18">
        <f t="shared" si="40"/>
        <v>20</v>
      </c>
      <c r="K55" s="18">
        <f t="shared" si="40"/>
        <v>12</v>
      </c>
      <c r="L55" s="18">
        <f t="shared" si="40"/>
        <v>5</v>
      </c>
      <c r="M55" s="15">
        <f t="shared" si="40"/>
        <v>65</v>
      </c>
      <c r="N55" s="18">
        <f t="shared" si="40"/>
        <v>59</v>
      </c>
      <c r="O55" s="7">
        <f t="shared" si="40"/>
        <v>124</v>
      </c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x14ac:dyDescent="0.2">
      <c r="A57" s="116" t="s">
        <v>8</v>
      </c>
      <c r="B57" s="116" t="s">
        <v>37</v>
      </c>
      <c r="C57" s="6" t="s">
        <v>38</v>
      </c>
      <c r="D57" s="7" t="s">
        <v>11</v>
      </c>
      <c r="E57" s="10">
        <v>14</v>
      </c>
      <c r="F57" s="10">
        <v>0</v>
      </c>
      <c r="G57" s="10">
        <v>0</v>
      </c>
      <c r="H57" s="10">
        <v>0</v>
      </c>
      <c r="I57" s="12"/>
      <c r="J57" s="12"/>
      <c r="K57" s="12"/>
      <c r="L57" s="12"/>
      <c r="M57" s="15">
        <f t="shared" ref="M57:M59" si="41">SUM(E57:H57)</f>
        <v>14</v>
      </c>
      <c r="N57" s="12">
        <f>SUM(I57+J57+K57+L57)</f>
        <v>0</v>
      </c>
      <c r="O57" s="7">
        <f t="shared" ref="O57:O59" si="42">SUM(M57:N57)</f>
        <v>14</v>
      </c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x14ac:dyDescent="0.2">
      <c r="A58" s="99"/>
      <c r="B58" s="99"/>
      <c r="C58" s="6" t="s">
        <v>38</v>
      </c>
      <c r="D58" s="7" t="s">
        <v>12</v>
      </c>
      <c r="E58" s="10">
        <v>0</v>
      </c>
      <c r="F58" s="10">
        <v>6</v>
      </c>
      <c r="G58" s="10">
        <v>5</v>
      </c>
      <c r="H58" s="10">
        <v>0</v>
      </c>
      <c r="I58" s="12"/>
      <c r="J58" s="12"/>
      <c r="K58" s="12"/>
      <c r="L58" s="12"/>
      <c r="M58" s="15">
        <f t="shared" si="41"/>
        <v>11</v>
      </c>
      <c r="N58" s="18">
        <f t="shared" ref="N58:N59" si="43">SUM(I58:L58)</f>
        <v>0</v>
      </c>
      <c r="O58" s="7">
        <f t="shared" si="42"/>
        <v>11</v>
      </c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x14ac:dyDescent="0.2">
      <c r="A59" s="99"/>
      <c r="B59" s="99"/>
      <c r="C59" s="6" t="s">
        <v>38</v>
      </c>
      <c r="D59" s="7" t="s">
        <v>13</v>
      </c>
      <c r="E59" s="10">
        <v>0</v>
      </c>
      <c r="F59" s="10">
        <v>6</v>
      </c>
      <c r="G59" s="10">
        <v>6</v>
      </c>
      <c r="H59" s="10">
        <v>15</v>
      </c>
      <c r="I59" s="12"/>
      <c r="J59" s="12"/>
      <c r="K59" s="12"/>
      <c r="L59" s="12"/>
      <c r="M59" s="15">
        <f t="shared" si="41"/>
        <v>27</v>
      </c>
      <c r="N59" s="18">
        <f t="shared" si="43"/>
        <v>0</v>
      </c>
      <c r="O59" s="7">
        <f t="shared" si="42"/>
        <v>27</v>
      </c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x14ac:dyDescent="0.2">
      <c r="A60" s="100"/>
      <c r="B60" s="100"/>
      <c r="C60" s="119" t="s">
        <v>39</v>
      </c>
      <c r="D60" s="100"/>
      <c r="E60" s="15">
        <f t="shared" ref="E60:O60" si="44">SUM(E57:E59)</f>
        <v>14</v>
      </c>
      <c r="F60" s="15">
        <f t="shared" si="44"/>
        <v>12</v>
      </c>
      <c r="G60" s="15">
        <f t="shared" si="44"/>
        <v>11</v>
      </c>
      <c r="H60" s="15">
        <f t="shared" si="44"/>
        <v>15</v>
      </c>
      <c r="I60" s="18">
        <f t="shared" si="44"/>
        <v>0</v>
      </c>
      <c r="J60" s="18">
        <f t="shared" si="44"/>
        <v>0</v>
      </c>
      <c r="K60" s="18">
        <f t="shared" si="44"/>
        <v>0</v>
      </c>
      <c r="L60" s="18">
        <f t="shared" si="44"/>
        <v>0</v>
      </c>
      <c r="M60" s="15">
        <f t="shared" si="44"/>
        <v>52</v>
      </c>
      <c r="N60" s="18">
        <f t="shared" si="44"/>
        <v>0</v>
      </c>
      <c r="O60" s="7">
        <f t="shared" si="44"/>
        <v>52</v>
      </c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x14ac:dyDescent="0.2">
      <c r="A61" s="118" t="s">
        <v>1</v>
      </c>
      <c r="B61" s="118" t="s">
        <v>2</v>
      </c>
      <c r="C61" s="118" t="s">
        <v>3</v>
      </c>
      <c r="D61" s="118" t="s">
        <v>4</v>
      </c>
      <c r="E61" s="120"/>
      <c r="F61" s="113"/>
      <c r="G61" s="113"/>
      <c r="H61" s="121"/>
      <c r="I61" s="120"/>
      <c r="J61" s="113"/>
      <c r="K61" s="113"/>
      <c r="L61" s="121"/>
      <c r="M61" s="124" t="s">
        <v>5</v>
      </c>
      <c r="N61" s="125" t="s">
        <v>6</v>
      </c>
      <c r="O61" s="123" t="s">
        <v>7</v>
      </c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x14ac:dyDescent="0.2">
      <c r="A62" s="99"/>
      <c r="B62" s="99"/>
      <c r="C62" s="99"/>
      <c r="D62" s="99"/>
      <c r="E62" s="122"/>
      <c r="F62" s="106"/>
      <c r="G62" s="106"/>
      <c r="H62" s="100"/>
      <c r="I62" s="122"/>
      <c r="J62" s="106"/>
      <c r="K62" s="106"/>
      <c r="L62" s="100"/>
      <c r="M62" s="99"/>
      <c r="N62" s="99"/>
      <c r="O62" s="99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x14ac:dyDescent="0.2">
      <c r="A63" s="100"/>
      <c r="B63" s="100"/>
      <c r="C63" s="100"/>
      <c r="D63" s="100"/>
      <c r="E63" s="4">
        <v>9</v>
      </c>
      <c r="F63" s="4">
        <v>10</v>
      </c>
      <c r="G63" s="4">
        <v>11</v>
      </c>
      <c r="H63" s="4">
        <v>12</v>
      </c>
      <c r="I63" s="4">
        <v>9</v>
      </c>
      <c r="J63" s="4">
        <v>10</v>
      </c>
      <c r="K63" s="4">
        <v>11</v>
      </c>
      <c r="L63" s="4">
        <v>12</v>
      </c>
      <c r="M63" s="100"/>
      <c r="N63" s="100"/>
      <c r="O63" s="100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x14ac:dyDescent="0.2">
      <c r="A64" s="116" t="s">
        <v>8</v>
      </c>
      <c r="B64" s="116" t="s">
        <v>40</v>
      </c>
      <c r="C64" s="6" t="s">
        <v>41</v>
      </c>
      <c r="D64" s="7" t="s">
        <v>11</v>
      </c>
      <c r="E64" s="10">
        <v>16</v>
      </c>
      <c r="F64" s="10">
        <v>0</v>
      </c>
      <c r="G64" s="10">
        <v>0</v>
      </c>
      <c r="H64" s="10">
        <v>0</v>
      </c>
      <c r="I64" s="12"/>
      <c r="J64" s="12"/>
      <c r="K64" s="12"/>
      <c r="L64" s="12"/>
      <c r="M64" s="15">
        <f t="shared" ref="M64:M66" si="45">SUM(E64:H64)</f>
        <v>16</v>
      </c>
      <c r="N64" s="12">
        <f>SUM(I64+J64+K64+L64)</f>
        <v>0</v>
      </c>
      <c r="O64" s="7">
        <f t="shared" ref="O64:O66" si="46">SUM(M64:N64)</f>
        <v>16</v>
      </c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x14ac:dyDescent="0.2">
      <c r="A65" s="99"/>
      <c r="B65" s="99"/>
      <c r="C65" s="6" t="s">
        <v>41</v>
      </c>
      <c r="D65" s="7" t="s">
        <v>12</v>
      </c>
      <c r="E65" s="10">
        <v>3</v>
      </c>
      <c r="F65" s="10">
        <v>10</v>
      </c>
      <c r="G65" s="10">
        <v>4</v>
      </c>
      <c r="H65" s="10">
        <v>0</v>
      </c>
      <c r="I65" s="12"/>
      <c r="J65" s="18"/>
      <c r="K65" s="18"/>
      <c r="L65" s="18"/>
      <c r="M65" s="15">
        <f t="shared" si="45"/>
        <v>17</v>
      </c>
      <c r="N65" s="18">
        <f t="shared" ref="N65:N66" si="47">SUM(I65:L65)</f>
        <v>0</v>
      </c>
      <c r="O65" s="7">
        <f t="shared" si="46"/>
        <v>17</v>
      </c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x14ac:dyDescent="0.2">
      <c r="A66" s="99"/>
      <c r="B66" s="99"/>
      <c r="C66" s="6" t="s">
        <v>41</v>
      </c>
      <c r="D66" s="7" t="s">
        <v>13</v>
      </c>
      <c r="E66" s="10">
        <v>1</v>
      </c>
      <c r="F66" s="10">
        <v>2</v>
      </c>
      <c r="G66" s="10">
        <v>8</v>
      </c>
      <c r="H66" s="10">
        <v>9</v>
      </c>
      <c r="I66" s="12"/>
      <c r="J66" s="18"/>
      <c r="K66" s="18"/>
      <c r="L66" s="18"/>
      <c r="M66" s="15">
        <f t="shared" si="45"/>
        <v>20</v>
      </c>
      <c r="N66" s="18">
        <f t="shared" si="47"/>
        <v>0</v>
      </c>
      <c r="O66" s="7">
        <f t="shared" si="46"/>
        <v>20</v>
      </c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x14ac:dyDescent="0.2">
      <c r="A67" s="100"/>
      <c r="B67" s="100"/>
      <c r="C67" s="119" t="s">
        <v>42</v>
      </c>
      <c r="D67" s="100"/>
      <c r="E67" s="15">
        <f t="shared" ref="E67:O67" si="48">SUM(E64:E66)</f>
        <v>20</v>
      </c>
      <c r="F67" s="15">
        <f t="shared" si="48"/>
        <v>12</v>
      </c>
      <c r="G67" s="15">
        <f t="shared" si="48"/>
        <v>12</v>
      </c>
      <c r="H67" s="15">
        <f t="shared" si="48"/>
        <v>9</v>
      </c>
      <c r="I67" s="18">
        <f t="shared" si="48"/>
        <v>0</v>
      </c>
      <c r="J67" s="18">
        <f t="shared" si="48"/>
        <v>0</v>
      </c>
      <c r="K67" s="18">
        <f t="shared" si="48"/>
        <v>0</v>
      </c>
      <c r="L67" s="18">
        <f t="shared" si="48"/>
        <v>0</v>
      </c>
      <c r="M67" s="15">
        <f t="shared" si="48"/>
        <v>53</v>
      </c>
      <c r="N67" s="18">
        <f t="shared" si="48"/>
        <v>0</v>
      </c>
      <c r="O67" s="7">
        <f t="shared" si="48"/>
        <v>53</v>
      </c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x14ac:dyDescent="0.2">
      <c r="A69" s="116" t="s">
        <v>8</v>
      </c>
      <c r="B69" s="117" t="s">
        <v>43</v>
      </c>
      <c r="C69" s="6" t="s">
        <v>44</v>
      </c>
      <c r="D69" s="7" t="s">
        <v>11</v>
      </c>
      <c r="E69" s="10">
        <v>2</v>
      </c>
      <c r="F69" s="10">
        <v>0</v>
      </c>
      <c r="G69" s="10">
        <v>0</v>
      </c>
      <c r="H69" s="10">
        <v>0</v>
      </c>
      <c r="I69" s="12"/>
      <c r="J69" s="12"/>
      <c r="K69" s="12"/>
      <c r="L69" s="12"/>
      <c r="M69" s="15">
        <f t="shared" ref="M69:M71" si="49">SUM(E69:H69)</f>
        <v>2</v>
      </c>
      <c r="N69" s="12">
        <f>SUM(I69+J69+K69+L69)</f>
        <v>0</v>
      </c>
      <c r="O69" s="7">
        <f t="shared" ref="O69:O71" si="50">SUM(M69:N69)</f>
        <v>2</v>
      </c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x14ac:dyDescent="0.2">
      <c r="A70" s="99"/>
      <c r="B70" s="99"/>
      <c r="C70" s="6" t="s">
        <v>18</v>
      </c>
      <c r="D70" s="7" t="s">
        <v>12</v>
      </c>
      <c r="E70" s="10">
        <v>0</v>
      </c>
      <c r="F70" s="10">
        <v>1</v>
      </c>
      <c r="G70" s="10">
        <v>0</v>
      </c>
      <c r="H70" s="10">
        <v>0</v>
      </c>
      <c r="I70" s="12"/>
      <c r="J70" s="18"/>
      <c r="K70" s="18"/>
      <c r="L70" s="18"/>
      <c r="M70" s="15">
        <f t="shared" si="49"/>
        <v>1</v>
      </c>
      <c r="N70" s="18">
        <f t="shared" ref="N70:N71" si="51">SUM(I70:L70)</f>
        <v>0</v>
      </c>
      <c r="O70" s="7">
        <f t="shared" si="50"/>
        <v>1</v>
      </c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x14ac:dyDescent="0.2">
      <c r="A71" s="99"/>
      <c r="B71" s="99"/>
      <c r="C71" s="6" t="s">
        <v>18</v>
      </c>
      <c r="D71" s="7" t="s">
        <v>13</v>
      </c>
      <c r="E71" s="10">
        <v>0</v>
      </c>
      <c r="F71" s="10">
        <v>0</v>
      </c>
      <c r="G71" s="10">
        <v>3</v>
      </c>
      <c r="H71" s="10">
        <v>3</v>
      </c>
      <c r="I71" s="12"/>
      <c r="J71" s="18"/>
      <c r="K71" s="18"/>
      <c r="L71" s="18"/>
      <c r="M71" s="15">
        <f t="shared" si="49"/>
        <v>6</v>
      </c>
      <c r="N71" s="18">
        <f t="shared" si="51"/>
        <v>0</v>
      </c>
      <c r="O71" s="7">
        <f t="shared" si="50"/>
        <v>6</v>
      </c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x14ac:dyDescent="0.2">
      <c r="A72" s="100"/>
      <c r="B72" s="100"/>
      <c r="C72" s="119" t="s">
        <v>19</v>
      </c>
      <c r="D72" s="100"/>
      <c r="E72" s="15">
        <f t="shared" ref="E72:O72" si="52">SUM(E69:E71)</f>
        <v>2</v>
      </c>
      <c r="F72" s="15">
        <f t="shared" si="52"/>
        <v>1</v>
      </c>
      <c r="G72" s="15">
        <f t="shared" si="52"/>
        <v>3</v>
      </c>
      <c r="H72" s="15">
        <f t="shared" si="52"/>
        <v>3</v>
      </c>
      <c r="I72" s="18">
        <f t="shared" si="52"/>
        <v>0</v>
      </c>
      <c r="J72" s="18">
        <f t="shared" si="52"/>
        <v>0</v>
      </c>
      <c r="K72" s="18">
        <f t="shared" si="52"/>
        <v>0</v>
      </c>
      <c r="L72" s="18">
        <f t="shared" si="52"/>
        <v>0</v>
      </c>
      <c r="M72" s="15">
        <f t="shared" si="52"/>
        <v>9</v>
      </c>
      <c r="N72" s="18">
        <f t="shared" si="52"/>
        <v>0</v>
      </c>
      <c r="O72" s="7">
        <f t="shared" si="52"/>
        <v>9</v>
      </c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x14ac:dyDescent="0.2">
      <c r="A74" s="116" t="s">
        <v>8</v>
      </c>
      <c r="B74" s="116" t="s">
        <v>40</v>
      </c>
      <c r="C74" s="6" t="s">
        <v>45</v>
      </c>
      <c r="D74" s="7" t="s">
        <v>11</v>
      </c>
      <c r="E74" s="10"/>
      <c r="F74" s="10"/>
      <c r="G74" s="10"/>
      <c r="H74" s="10"/>
      <c r="I74" s="12">
        <v>24</v>
      </c>
      <c r="J74" s="12">
        <v>7</v>
      </c>
      <c r="K74" s="12">
        <v>1</v>
      </c>
      <c r="L74" s="12">
        <v>0</v>
      </c>
      <c r="M74" s="15">
        <f t="shared" ref="M74:M76" si="53">SUM(E74:H74)</f>
        <v>0</v>
      </c>
      <c r="N74" s="12">
        <f>SUM(I74+J74+K74+L74)</f>
        <v>32</v>
      </c>
      <c r="O74" s="7">
        <f t="shared" ref="O74:O76" si="54">SUM(M74:N74)</f>
        <v>32</v>
      </c>
      <c r="P74" s="36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x14ac:dyDescent="0.2">
      <c r="A75" s="99"/>
      <c r="B75" s="99"/>
      <c r="C75" s="6" t="s">
        <v>45</v>
      </c>
      <c r="D75" s="7" t="s">
        <v>12</v>
      </c>
      <c r="E75" s="15"/>
      <c r="F75" s="10"/>
      <c r="G75" s="15"/>
      <c r="H75" s="15"/>
      <c r="I75" s="12">
        <v>5</v>
      </c>
      <c r="J75" s="12">
        <v>9</v>
      </c>
      <c r="K75" s="12">
        <v>7</v>
      </c>
      <c r="L75" s="12">
        <v>0</v>
      </c>
      <c r="M75" s="15">
        <f t="shared" si="53"/>
        <v>0</v>
      </c>
      <c r="N75" s="18">
        <f t="shared" ref="N75:N76" si="55">SUM(I75:L75)</f>
        <v>21</v>
      </c>
      <c r="O75" s="7">
        <f t="shared" si="54"/>
        <v>21</v>
      </c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x14ac:dyDescent="0.2">
      <c r="A76" s="99"/>
      <c r="B76" s="99"/>
      <c r="C76" s="6" t="s">
        <v>45</v>
      </c>
      <c r="D76" s="7" t="s">
        <v>13</v>
      </c>
      <c r="E76" s="15"/>
      <c r="F76" s="15"/>
      <c r="G76" s="15"/>
      <c r="H76" s="15"/>
      <c r="I76" s="12">
        <v>7</v>
      </c>
      <c r="J76" s="12">
        <v>3</v>
      </c>
      <c r="K76" s="12">
        <v>7</v>
      </c>
      <c r="L76" s="12">
        <v>2</v>
      </c>
      <c r="M76" s="15">
        <f t="shared" si="53"/>
        <v>0</v>
      </c>
      <c r="N76" s="18">
        <f t="shared" si="55"/>
        <v>19</v>
      </c>
      <c r="O76" s="7">
        <f t="shared" si="54"/>
        <v>19</v>
      </c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x14ac:dyDescent="0.2">
      <c r="A77" s="100"/>
      <c r="B77" s="100"/>
      <c r="C77" s="119" t="s">
        <v>46</v>
      </c>
      <c r="D77" s="100"/>
      <c r="E77" s="15">
        <f t="shared" ref="E77:O77" si="56">SUM(E74:E76)</f>
        <v>0</v>
      </c>
      <c r="F77" s="15">
        <f t="shared" si="56"/>
        <v>0</v>
      </c>
      <c r="G77" s="15">
        <f t="shared" si="56"/>
        <v>0</v>
      </c>
      <c r="H77" s="15">
        <f t="shared" si="56"/>
        <v>0</v>
      </c>
      <c r="I77" s="18">
        <f t="shared" si="56"/>
        <v>36</v>
      </c>
      <c r="J77" s="18">
        <f t="shared" si="56"/>
        <v>19</v>
      </c>
      <c r="K77" s="18">
        <f t="shared" si="56"/>
        <v>15</v>
      </c>
      <c r="L77" s="18">
        <f t="shared" si="56"/>
        <v>2</v>
      </c>
      <c r="M77" s="15">
        <f t="shared" si="56"/>
        <v>0</v>
      </c>
      <c r="N77" s="18">
        <f t="shared" si="56"/>
        <v>72</v>
      </c>
      <c r="O77" s="7">
        <f t="shared" si="56"/>
        <v>72</v>
      </c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x14ac:dyDescent="0.2">
      <c r="A79" s="116" t="s">
        <v>8</v>
      </c>
      <c r="B79" s="117" t="s">
        <v>43</v>
      </c>
      <c r="C79" s="6" t="s">
        <v>20</v>
      </c>
      <c r="D79" s="7" t="s">
        <v>11</v>
      </c>
      <c r="E79" s="10">
        <v>0</v>
      </c>
      <c r="F79" s="10">
        <v>0</v>
      </c>
      <c r="G79" s="10">
        <v>0</v>
      </c>
      <c r="H79" s="10">
        <v>0</v>
      </c>
      <c r="I79" s="12"/>
      <c r="J79" s="12"/>
      <c r="K79" s="12"/>
      <c r="L79" s="12"/>
      <c r="M79" s="15">
        <f t="shared" ref="M79:M81" si="57">SUM(E79:H79)</f>
        <v>0</v>
      </c>
      <c r="N79" s="12">
        <f>SUM(I79+J79+K79+L79)</f>
        <v>0</v>
      </c>
      <c r="O79" s="7">
        <f t="shared" ref="O79:O81" si="58">SUM(M79:N79)</f>
        <v>0</v>
      </c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x14ac:dyDescent="0.2">
      <c r="A80" s="99"/>
      <c r="B80" s="99"/>
      <c r="C80" s="6" t="s">
        <v>20</v>
      </c>
      <c r="D80" s="7" t="s">
        <v>12</v>
      </c>
      <c r="E80" s="10">
        <v>3</v>
      </c>
      <c r="F80" s="10">
        <v>0</v>
      </c>
      <c r="G80" s="10">
        <v>0</v>
      </c>
      <c r="H80" s="10">
        <v>3</v>
      </c>
      <c r="I80" s="12"/>
      <c r="J80" s="18"/>
      <c r="K80" s="18"/>
      <c r="L80" s="18"/>
      <c r="M80" s="15">
        <f t="shared" si="57"/>
        <v>6</v>
      </c>
      <c r="N80" s="18">
        <f t="shared" ref="N80:N81" si="59">SUM(I80:L80)</f>
        <v>0</v>
      </c>
      <c r="O80" s="7">
        <f t="shared" si="58"/>
        <v>6</v>
      </c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x14ac:dyDescent="0.2">
      <c r="A81" s="99"/>
      <c r="B81" s="99"/>
      <c r="C81" s="6" t="s">
        <v>20</v>
      </c>
      <c r="D81" s="7" t="s">
        <v>13</v>
      </c>
      <c r="E81" s="10">
        <v>1</v>
      </c>
      <c r="F81" s="10">
        <v>1</v>
      </c>
      <c r="G81" s="10">
        <v>2</v>
      </c>
      <c r="H81" s="10">
        <v>4</v>
      </c>
      <c r="I81" s="12"/>
      <c r="J81" s="18"/>
      <c r="K81" s="18"/>
      <c r="L81" s="18"/>
      <c r="M81" s="15">
        <f t="shared" si="57"/>
        <v>8</v>
      </c>
      <c r="N81" s="18">
        <f t="shared" si="59"/>
        <v>0</v>
      </c>
      <c r="O81" s="7">
        <f t="shared" si="58"/>
        <v>8</v>
      </c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x14ac:dyDescent="0.2">
      <c r="A82" s="100"/>
      <c r="B82" s="100"/>
      <c r="C82" s="119" t="s">
        <v>21</v>
      </c>
      <c r="D82" s="100"/>
      <c r="E82" s="15">
        <f t="shared" ref="E82:O82" si="60">SUM(E79:E81)</f>
        <v>4</v>
      </c>
      <c r="F82" s="15">
        <f t="shared" si="60"/>
        <v>1</v>
      </c>
      <c r="G82" s="15">
        <f t="shared" si="60"/>
        <v>2</v>
      </c>
      <c r="H82" s="15">
        <f t="shared" si="60"/>
        <v>7</v>
      </c>
      <c r="I82" s="18">
        <f t="shared" si="60"/>
        <v>0</v>
      </c>
      <c r="J82" s="18">
        <f t="shared" si="60"/>
        <v>0</v>
      </c>
      <c r="K82" s="18">
        <f t="shared" si="60"/>
        <v>0</v>
      </c>
      <c r="L82" s="18">
        <f t="shared" si="60"/>
        <v>0</v>
      </c>
      <c r="M82" s="15">
        <f t="shared" si="60"/>
        <v>14</v>
      </c>
      <c r="N82" s="18">
        <f t="shared" si="60"/>
        <v>0</v>
      </c>
      <c r="O82" s="7">
        <f t="shared" si="60"/>
        <v>14</v>
      </c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x14ac:dyDescent="0.2">
      <c r="A84" s="116" t="s">
        <v>8</v>
      </c>
      <c r="B84" s="116" t="s">
        <v>40</v>
      </c>
      <c r="C84" s="6" t="s">
        <v>47</v>
      </c>
      <c r="D84" s="7" t="s">
        <v>11</v>
      </c>
      <c r="E84" s="10">
        <v>0</v>
      </c>
      <c r="F84" s="10">
        <v>0</v>
      </c>
      <c r="G84" s="10">
        <v>0</v>
      </c>
      <c r="H84" s="10">
        <v>0</v>
      </c>
      <c r="I84" s="12">
        <v>0</v>
      </c>
      <c r="J84" s="12">
        <v>0</v>
      </c>
      <c r="K84" s="12">
        <v>0</v>
      </c>
      <c r="L84" s="12">
        <v>0</v>
      </c>
      <c r="M84" s="15">
        <f t="shared" ref="M84:M86" si="61">SUM(E84:H84)</f>
        <v>0</v>
      </c>
      <c r="N84" s="12">
        <f>SUM(I84+J84+K84+L84)</f>
        <v>0</v>
      </c>
      <c r="O84" s="7">
        <f t="shared" ref="O84:O86" si="62">SUM(M84:N84)</f>
        <v>0</v>
      </c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x14ac:dyDescent="0.2">
      <c r="A85" s="99"/>
      <c r="B85" s="99"/>
      <c r="C85" s="6" t="s">
        <v>47</v>
      </c>
      <c r="D85" s="7" t="s">
        <v>12</v>
      </c>
      <c r="E85" s="10">
        <v>0</v>
      </c>
      <c r="F85" s="10">
        <v>0</v>
      </c>
      <c r="G85" s="10">
        <v>0</v>
      </c>
      <c r="H85" s="10">
        <v>0</v>
      </c>
      <c r="I85" s="12">
        <v>0</v>
      </c>
      <c r="J85" s="12">
        <v>0</v>
      </c>
      <c r="K85" s="12">
        <v>0</v>
      </c>
      <c r="L85" s="12">
        <v>0</v>
      </c>
      <c r="M85" s="15">
        <f t="shared" si="61"/>
        <v>0</v>
      </c>
      <c r="N85" s="18">
        <f t="shared" ref="N85:N86" si="63">SUM(I85:L85)</f>
        <v>0</v>
      </c>
      <c r="O85" s="7">
        <f t="shared" si="62"/>
        <v>0</v>
      </c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x14ac:dyDescent="0.2">
      <c r="A86" s="99"/>
      <c r="B86" s="99"/>
      <c r="C86" s="6" t="s">
        <v>47</v>
      </c>
      <c r="D86" s="7" t="s">
        <v>13</v>
      </c>
      <c r="E86" s="10">
        <v>11</v>
      </c>
      <c r="F86" s="10">
        <v>17</v>
      </c>
      <c r="G86" s="10">
        <v>10</v>
      </c>
      <c r="H86" s="10">
        <v>19</v>
      </c>
      <c r="I86" s="12">
        <v>12</v>
      </c>
      <c r="J86" s="12">
        <v>14</v>
      </c>
      <c r="K86" s="12">
        <v>16</v>
      </c>
      <c r="L86" s="12">
        <v>15</v>
      </c>
      <c r="M86" s="15">
        <f t="shared" si="61"/>
        <v>57</v>
      </c>
      <c r="N86" s="18">
        <f t="shared" si="63"/>
        <v>57</v>
      </c>
      <c r="O86" s="7">
        <f t="shared" si="62"/>
        <v>114</v>
      </c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x14ac:dyDescent="0.2">
      <c r="A87" s="100"/>
      <c r="B87" s="100"/>
      <c r="C87" s="119" t="s">
        <v>48</v>
      </c>
      <c r="D87" s="100"/>
      <c r="E87" s="15">
        <f t="shared" ref="E87:O87" si="64">SUM(E84:E86)</f>
        <v>11</v>
      </c>
      <c r="F87" s="15">
        <f t="shared" si="64"/>
        <v>17</v>
      </c>
      <c r="G87" s="15">
        <f t="shared" si="64"/>
        <v>10</v>
      </c>
      <c r="H87" s="15">
        <f t="shared" si="64"/>
        <v>19</v>
      </c>
      <c r="I87" s="18">
        <f t="shared" si="64"/>
        <v>12</v>
      </c>
      <c r="J87" s="18">
        <f t="shared" si="64"/>
        <v>14</v>
      </c>
      <c r="K87" s="18">
        <f t="shared" si="64"/>
        <v>16</v>
      </c>
      <c r="L87" s="18">
        <f t="shared" si="64"/>
        <v>15</v>
      </c>
      <c r="M87" s="15">
        <f t="shared" si="64"/>
        <v>57</v>
      </c>
      <c r="N87" s="18">
        <f t="shared" si="64"/>
        <v>57</v>
      </c>
      <c r="O87" s="7">
        <f t="shared" si="64"/>
        <v>114</v>
      </c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x14ac:dyDescent="0.2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x14ac:dyDescent="0.2">
      <c r="A89" s="116" t="s">
        <v>8</v>
      </c>
      <c r="B89" s="116" t="s">
        <v>40</v>
      </c>
      <c r="C89" s="6" t="s">
        <v>49</v>
      </c>
      <c r="D89" s="7" t="s">
        <v>11</v>
      </c>
      <c r="E89" s="10">
        <v>0</v>
      </c>
      <c r="F89" s="10">
        <v>0</v>
      </c>
      <c r="G89" s="10">
        <v>0</v>
      </c>
      <c r="H89" s="10">
        <v>0</v>
      </c>
      <c r="I89" s="12">
        <v>0</v>
      </c>
      <c r="J89" s="12">
        <v>0</v>
      </c>
      <c r="K89" s="12">
        <v>0</v>
      </c>
      <c r="L89" s="12">
        <v>0</v>
      </c>
      <c r="M89" s="15">
        <f t="shared" ref="M89:M91" si="65">SUM(E89:H89)</f>
        <v>0</v>
      </c>
      <c r="N89" s="12">
        <f>SUM(I89+J89+K89+L89)</f>
        <v>0</v>
      </c>
      <c r="O89" s="7">
        <f t="shared" ref="O89:O91" si="66">SUM(M89:N89)</f>
        <v>0</v>
      </c>
      <c r="P89" s="25"/>
      <c r="Q89" s="25"/>
      <c r="R89" s="25"/>
      <c r="S89" s="25"/>
      <c r="T89" s="25"/>
      <c r="U89" s="25"/>
      <c r="V89" s="25"/>
      <c r="W89" s="25"/>
      <c r="X89" s="25"/>
      <c r="Y89" s="25"/>
    </row>
    <row r="90" spans="1:25" ht="12.75" x14ac:dyDescent="0.2">
      <c r="A90" s="99"/>
      <c r="B90" s="99"/>
      <c r="C90" s="6" t="s">
        <v>49</v>
      </c>
      <c r="D90" s="7" t="s">
        <v>12</v>
      </c>
      <c r="E90" s="10">
        <v>4</v>
      </c>
      <c r="F90" s="10">
        <v>8</v>
      </c>
      <c r="G90" s="10">
        <v>3</v>
      </c>
      <c r="H90" s="10">
        <v>0</v>
      </c>
      <c r="I90" s="12">
        <v>5</v>
      </c>
      <c r="J90" s="12">
        <v>7</v>
      </c>
      <c r="K90" s="12">
        <v>5</v>
      </c>
      <c r="L90" s="12">
        <v>1</v>
      </c>
      <c r="M90" s="15">
        <f t="shared" si="65"/>
        <v>15</v>
      </c>
      <c r="N90" s="18">
        <f t="shared" ref="N90:N91" si="67">SUM(I90:L90)</f>
        <v>18</v>
      </c>
      <c r="O90" s="7">
        <f t="shared" si="66"/>
        <v>33</v>
      </c>
      <c r="P90" s="25"/>
      <c r="Q90" s="25"/>
      <c r="R90" s="25"/>
      <c r="S90" s="25"/>
      <c r="T90" s="25"/>
      <c r="U90" s="25"/>
      <c r="V90" s="25"/>
      <c r="W90" s="25"/>
      <c r="X90" s="25"/>
      <c r="Y90" s="25"/>
    </row>
    <row r="91" spans="1:25" ht="12.75" x14ac:dyDescent="0.2">
      <c r="A91" s="99"/>
      <c r="B91" s="99"/>
      <c r="C91" s="6" t="s">
        <v>49</v>
      </c>
      <c r="D91" s="7" t="s">
        <v>13</v>
      </c>
      <c r="E91" s="10">
        <v>0</v>
      </c>
      <c r="F91" s="10">
        <v>4</v>
      </c>
      <c r="G91" s="10">
        <v>3</v>
      </c>
      <c r="H91" s="10">
        <v>8</v>
      </c>
      <c r="I91" s="12">
        <v>7</v>
      </c>
      <c r="J91" s="12">
        <v>6</v>
      </c>
      <c r="K91" s="12">
        <v>4</v>
      </c>
      <c r="L91" s="12">
        <v>5</v>
      </c>
      <c r="M91" s="15">
        <f t="shared" si="65"/>
        <v>15</v>
      </c>
      <c r="N91" s="18">
        <f t="shared" si="67"/>
        <v>22</v>
      </c>
      <c r="O91" s="7">
        <f t="shared" si="66"/>
        <v>37</v>
      </c>
      <c r="P91" s="25"/>
      <c r="Q91" s="25"/>
      <c r="R91" s="25"/>
      <c r="S91" s="25"/>
      <c r="T91" s="25"/>
      <c r="U91" s="25"/>
      <c r="V91" s="25"/>
      <c r="W91" s="25"/>
      <c r="X91" s="25"/>
      <c r="Y91" s="25"/>
    </row>
    <row r="92" spans="1:25" ht="12.75" x14ac:dyDescent="0.2">
      <c r="A92" s="100"/>
      <c r="B92" s="100"/>
      <c r="C92" s="119" t="s">
        <v>50</v>
      </c>
      <c r="D92" s="100"/>
      <c r="E92" s="15">
        <f t="shared" ref="E92:O92" si="68">SUM(E89:E91)</f>
        <v>4</v>
      </c>
      <c r="F92" s="15">
        <f t="shared" si="68"/>
        <v>12</v>
      </c>
      <c r="G92" s="15">
        <f t="shared" si="68"/>
        <v>6</v>
      </c>
      <c r="H92" s="15">
        <f t="shared" si="68"/>
        <v>8</v>
      </c>
      <c r="I92" s="18">
        <f t="shared" si="68"/>
        <v>12</v>
      </c>
      <c r="J92" s="18">
        <f t="shared" si="68"/>
        <v>13</v>
      </c>
      <c r="K92" s="18">
        <f t="shared" si="68"/>
        <v>9</v>
      </c>
      <c r="L92" s="18">
        <f t="shared" si="68"/>
        <v>6</v>
      </c>
      <c r="M92" s="15">
        <f t="shared" si="68"/>
        <v>30</v>
      </c>
      <c r="N92" s="18">
        <f t="shared" si="68"/>
        <v>40</v>
      </c>
      <c r="O92" s="7">
        <f t="shared" si="68"/>
        <v>70</v>
      </c>
      <c r="P92" s="25"/>
      <c r="Q92" s="25"/>
      <c r="R92" s="25"/>
      <c r="S92" s="25"/>
      <c r="T92" s="25"/>
      <c r="U92" s="25"/>
      <c r="V92" s="25"/>
      <c r="W92" s="25"/>
      <c r="X92" s="25"/>
      <c r="Y92" s="25"/>
    </row>
    <row r="93" spans="1:25" ht="12.75" x14ac:dyDescent="0.2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25"/>
      <c r="Q93" s="25"/>
      <c r="R93" s="25"/>
      <c r="S93" s="25"/>
      <c r="T93" s="25"/>
      <c r="U93" s="25"/>
      <c r="V93" s="25"/>
      <c r="W93" s="25"/>
      <c r="X93" s="25"/>
      <c r="Y93" s="25"/>
    </row>
    <row r="94" spans="1:25" ht="12.75" x14ac:dyDescent="0.2">
      <c r="A94" s="116" t="s">
        <v>8</v>
      </c>
      <c r="B94" s="116" t="s">
        <v>43</v>
      </c>
      <c r="C94" s="6" t="s">
        <v>22</v>
      </c>
      <c r="D94" s="7" t="s">
        <v>11</v>
      </c>
      <c r="E94" s="10">
        <v>13</v>
      </c>
      <c r="F94" s="10">
        <v>0</v>
      </c>
      <c r="G94" s="10">
        <v>0</v>
      </c>
      <c r="H94" s="10">
        <v>0</v>
      </c>
      <c r="I94" s="12"/>
      <c r="J94" s="12"/>
      <c r="K94" s="12"/>
      <c r="L94" s="12"/>
      <c r="M94" s="15">
        <f t="shared" ref="M94:M96" si="69">SUM(E94:H94)</f>
        <v>13</v>
      </c>
      <c r="N94" s="12">
        <f>SUM(I94+J94+K94+L94)</f>
        <v>0</v>
      </c>
      <c r="O94" s="7">
        <f t="shared" ref="O94:O96" si="70">SUM(M94:N94)</f>
        <v>13</v>
      </c>
      <c r="P94" s="25"/>
      <c r="Q94" s="25"/>
      <c r="R94" s="25"/>
      <c r="S94" s="25"/>
      <c r="T94" s="25"/>
      <c r="U94" s="25"/>
      <c r="V94" s="25"/>
      <c r="W94" s="25"/>
      <c r="X94" s="25"/>
      <c r="Y94" s="25"/>
    </row>
    <row r="95" spans="1:25" ht="12.75" x14ac:dyDescent="0.2">
      <c r="A95" s="99"/>
      <c r="B95" s="99"/>
      <c r="C95" s="6" t="s">
        <v>22</v>
      </c>
      <c r="D95" s="7" t="s">
        <v>12</v>
      </c>
      <c r="E95" s="10">
        <v>3</v>
      </c>
      <c r="F95" s="10">
        <v>6</v>
      </c>
      <c r="G95" s="10">
        <v>4</v>
      </c>
      <c r="H95" s="10">
        <v>0</v>
      </c>
      <c r="I95" s="12"/>
      <c r="J95" s="18"/>
      <c r="K95" s="18"/>
      <c r="L95" s="18"/>
      <c r="M95" s="15">
        <f t="shared" si="69"/>
        <v>13</v>
      </c>
      <c r="N95" s="18">
        <f t="shared" ref="N95:N96" si="71">SUM(I95:L95)</f>
        <v>0</v>
      </c>
      <c r="O95" s="7">
        <f t="shared" si="70"/>
        <v>13</v>
      </c>
      <c r="P95" s="25"/>
      <c r="Q95" s="25"/>
      <c r="R95" s="25"/>
      <c r="S95" s="25"/>
      <c r="T95" s="25"/>
      <c r="U95" s="25"/>
      <c r="V95" s="25"/>
      <c r="W95" s="25"/>
      <c r="X95" s="25"/>
      <c r="Y95" s="25"/>
    </row>
    <row r="96" spans="1:25" ht="12.75" x14ac:dyDescent="0.2">
      <c r="A96" s="99"/>
      <c r="B96" s="99"/>
      <c r="C96" s="6" t="s">
        <v>22</v>
      </c>
      <c r="D96" s="7" t="s">
        <v>13</v>
      </c>
      <c r="E96" s="10">
        <v>0</v>
      </c>
      <c r="F96" s="10">
        <v>1</v>
      </c>
      <c r="G96" s="10">
        <v>9</v>
      </c>
      <c r="H96" s="10">
        <v>3</v>
      </c>
      <c r="I96" s="12"/>
      <c r="J96" s="18"/>
      <c r="K96" s="18"/>
      <c r="L96" s="18"/>
      <c r="M96" s="15">
        <f t="shared" si="69"/>
        <v>13</v>
      </c>
      <c r="N96" s="18">
        <f t="shared" si="71"/>
        <v>0</v>
      </c>
      <c r="O96" s="7">
        <f t="shared" si="70"/>
        <v>13</v>
      </c>
      <c r="P96" s="25"/>
      <c r="Q96" s="25"/>
      <c r="R96" s="25"/>
      <c r="S96" s="25"/>
      <c r="T96" s="25"/>
      <c r="U96" s="25"/>
      <c r="V96" s="25"/>
      <c r="W96" s="25"/>
      <c r="X96" s="25"/>
      <c r="Y96" s="25"/>
    </row>
    <row r="97" spans="1:25" ht="12.75" x14ac:dyDescent="0.2">
      <c r="A97" s="100"/>
      <c r="B97" s="100"/>
      <c r="C97" s="119" t="s">
        <v>23</v>
      </c>
      <c r="D97" s="100"/>
      <c r="E97" s="15">
        <f t="shared" ref="E97:O97" si="72">SUM(E94:E96)</f>
        <v>16</v>
      </c>
      <c r="F97" s="15">
        <f t="shared" si="72"/>
        <v>7</v>
      </c>
      <c r="G97" s="15">
        <f t="shared" si="72"/>
        <v>13</v>
      </c>
      <c r="H97" s="15">
        <f t="shared" si="72"/>
        <v>3</v>
      </c>
      <c r="I97" s="18">
        <f t="shared" si="72"/>
        <v>0</v>
      </c>
      <c r="J97" s="18">
        <f t="shared" si="72"/>
        <v>0</v>
      </c>
      <c r="K97" s="18">
        <f t="shared" si="72"/>
        <v>0</v>
      </c>
      <c r="L97" s="18">
        <f t="shared" si="72"/>
        <v>0</v>
      </c>
      <c r="M97" s="15">
        <f t="shared" si="72"/>
        <v>39</v>
      </c>
      <c r="N97" s="18">
        <f t="shared" si="72"/>
        <v>0</v>
      </c>
      <c r="O97" s="7">
        <f t="shared" si="72"/>
        <v>39</v>
      </c>
      <c r="P97" s="25"/>
      <c r="Q97" s="25"/>
      <c r="R97" s="25"/>
      <c r="S97" s="25"/>
      <c r="T97" s="25"/>
      <c r="U97" s="25"/>
      <c r="V97" s="25"/>
      <c r="W97" s="25"/>
      <c r="X97" s="25"/>
      <c r="Y97" s="25"/>
    </row>
    <row r="98" spans="1:25" ht="12.75" x14ac:dyDescent="0.2">
      <c r="A98" s="30"/>
      <c r="B98" s="30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x14ac:dyDescent="0.2">
      <c r="A99" s="38"/>
      <c r="B99" s="39"/>
      <c r="C99" s="40" t="s">
        <v>51</v>
      </c>
      <c r="D99" s="41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x14ac:dyDescent="0.2">
      <c r="A100" s="38"/>
      <c r="B100" s="39"/>
      <c r="C100" s="43"/>
      <c r="D100" s="44" t="s">
        <v>9</v>
      </c>
      <c r="E100" s="15">
        <f t="shared" ref="E100:L100" si="73">SUM(E8+E13+E18+E23+E28+E33+E38+E43)</f>
        <v>42</v>
      </c>
      <c r="F100" s="15">
        <f t="shared" si="73"/>
        <v>54</v>
      </c>
      <c r="G100" s="15">
        <f t="shared" si="73"/>
        <v>37</v>
      </c>
      <c r="H100" s="15">
        <f t="shared" si="73"/>
        <v>31</v>
      </c>
      <c r="I100" s="18">
        <f t="shared" si="73"/>
        <v>55</v>
      </c>
      <c r="J100" s="18">
        <f t="shared" si="73"/>
        <v>52</v>
      </c>
      <c r="K100" s="18">
        <f t="shared" si="73"/>
        <v>58</v>
      </c>
      <c r="L100" s="18">
        <f t="shared" si="73"/>
        <v>28</v>
      </c>
      <c r="M100" s="15">
        <f t="shared" ref="M100:M102" si="74">SUM(E100:H100)</f>
        <v>164</v>
      </c>
      <c r="N100" s="18">
        <f t="shared" ref="N100:N102" si="75">SUM(I100:L100)</f>
        <v>193</v>
      </c>
      <c r="O100" s="7">
        <f t="shared" ref="O100:O102" si="76">SUM(M100:N100)</f>
        <v>357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x14ac:dyDescent="0.2">
      <c r="A101" s="38"/>
      <c r="B101" s="39"/>
      <c r="C101" s="43"/>
      <c r="D101" s="44" t="s">
        <v>37</v>
      </c>
      <c r="E101" s="15">
        <f t="shared" ref="E101:L101" si="77">SUM(E50+E55+E60)</f>
        <v>50</v>
      </c>
      <c r="F101" s="15">
        <f t="shared" si="77"/>
        <v>34</v>
      </c>
      <c r="G101" s="15">
        <f t="shared" si="77"/>
        <v>37</v>
      </c>
      <c r="H101" s="15">
        <f t="shared" si="77"/>
        <v>42</v>
      </c>
      <c r="I101" s="18">
        <f t="shared" si="77"/>
        <v>22</v>
      </c>
      <c r="J101" s="18">
        <f t="shared" si="77"/>
        <v>27</v>
      </c>
      <c r="K101" s="18">
        <f t="shared" si="77"/>
        <v>24</v>
      </c>
      <c r="L101" s="18">
        <f t="shared" si="77"/>
        <v>13</v>
      </c>
      <c r="M101" s="15">
        <f t="shared" si="74"/>
        <v>163</v>
      </c>
      <c r="N101" s="18">
        <f t="shared" si="75"/>
        <v>86</v>
      </c>
      <c r="O101" s="7">
        <f t="shared" si="76"/>
        <v>249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x14ac:dyDescent="0.2">
      <c r="A102" s="38"/>
      <c r="B102" s="39"/>
      <c r="C102" s="43"/>
      <c r="D102" s="44" t="s">
        <v>40</v>
      </c>
      <c r="E102" s="15">
        <f t="shared" ref="E102:L102" si="78">SUM(E67+E72+E77+E82+E87+E92+E97)</f>
        <v>57</v>
      </c>
      <c r="F102" s="15">
        <f t="shared" si="78"/>
        <v>50</v>
      </c>
      <c r="G102" s="15">
        <f t="shared" si="78"/>
        <v>46</v>
      </c>
      <c r="H102" s="15">
        <f t="shared" si="78"/>
        <v>49</v>
      </c>
      <c r="I102" s="18">
        <f t="shared" si="78"/>
        <v>60</v>
      </c>
      <c r="J102" s="18">
        <f t="shared" si="78"/>
        <v>46</v>
      </c>
      <c r="K102" s="18">
        <f t="shared" si="78"/>
        <v>40</v>
      </c>
      <c r="L102" s="18">
        <f t="shared" si="78"/>
        <v>23</v>
      </c>
      <c r="M102" s="15">
        <f t="shared" si="74"/>
        <v>202</v>
      </c>
      <c r="N102" s="18">
        <f t="shared" si="75"/>
        <v>169</v>
      </c>
      <c r="O102" s="7">
        <f t="shared" si="76"/>
        <v>371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x14ac:dyDescent="0.2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6">
        <f>SUM(O100:O102)</f>
        <v>977</v>
      </c>
      <c r="P103" s="47" t="s">
        <v>7</v>
      </c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x14ac:dyDescent="0.2">
      <c r="A104" s="38"/>
      <c r="B104" s="38"/>
      <c r="C104" s="48" t="s">
        <v>52</v>
      </c>
      <c r="D104" s="38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x14ac:dyDescent="0.2">
      <c r="A105" s="38"/>
      <c r="B105" s="38"/>
      <c r="C105" s="38"/>
      <c r="D105" s="38"/>
      <c r="E105" s="45"/>
      <c r="F105" s="45"/>
      <c r="G105" s="45"/>
      <c r="H105" s="45"/>
      <c r="I105" s="45"/>
      <c r="J105" s="45"/>
      <c r="K105" s="45"/>
      <c r="L105" s="45"/>
      <c r="M105" s="50"/>
      <c r="N105" s="50"/>
      <c r="O105" s="50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x14ac:dyDescent="0.2">
      <c r="A106" s="38"/>
      <c r="B106" s="38"/>
      <c r="C106" s="51" t="s">
        <v>53</v>
      </c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x14ac:dyDescent="0.2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x14ac:dyDescent="0.2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x14ac:dyDescent="0.2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x14ac:dyDescent="0.2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x14ac:dyDescent="0.2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x14ac:dyDescent="0.2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x14ac:dyDescent="0.2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x14ac:dyDescent="0.2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x14ac:dyDescent="0.2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x14ac:dyDescent="0.2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x14ac:dyDescent="0.2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x14ac:dyDescent="0.2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x14ac:dyDescent="0.2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x14ac:dyDescent="0.2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x14ac:dyDescent="0.2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x14ac:dyDescent="0.2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x14ac:dyDescent="0.2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x14ac:dyDescent="0.2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x14ac:dyDescent="0.2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x14ac:dyDescent="0.2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x14ac:dyDescent="0.2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x14ac:dyDescent="0.2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x14ac:dyDescent="0.2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x14ac:dyDescent="0.2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x14ac:dyDescent="0.2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x14ac:dyDescent="0.2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x14ac:dyDescent="0.2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x14ac:dyDescent="0.2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x14ac:dyDescent="0.2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x14ac:dyDescent="0.2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x14ac:dyDescent="0.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x14ac:dyDescent="0.2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x14ac:dyDescent="0.2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x14ac:dyDescent="0.2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x14ac:dyDescent="0.2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x14ac:dyDescent="0.2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x14ac:dyDescent="0.2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x14ac:dyDescent="0.2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x14ac:dyDescent="0.2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x14ac:dyDescent="0.2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x14ac:dyDescent="0.2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x14ac:dyDescent="0.2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x14ac:dyDescent="0.2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x14ac:dyDescent="0.2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x14ac:dyDescent="0.2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x14ac:dyDescent="0.2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x14ac:dyDescent="0.2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x14ac:dyDescent="0.2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x14ac:dyDescent="0.2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x14ac:dyDescent="0.2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x14ac:dyDescent="0.2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x14ac:dyDescent="0.2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x14ac:dyDescent="0.2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x14ac:dyDescent="0.2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x14ac:dyDescent="0.2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x14ac:dyDescent="0.2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x14ac:dyDescent="0.2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x14ac:dyDescent="0.2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x14ac:dyDescent="0.2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x14ac:dyDescent="0.2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x14ac:dyDescent="0.2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x14ac:dyDescent="0.2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x14ac:dyDescent="0.2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x14ac:dyDescent="0.2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x14ac:dyDescent="0.2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x14ac:dyDescent="0.2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x14ac:dyDescent="0.2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x14ac:dyDescent="0.2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x14ac:dyDescent="0.2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x14ac:dyDescent="0.2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x14ac:dyDescent="0.2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x14ac:dyDescent="0.2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x14ac:dyDescent="0.2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x14ac:dyDescent="0.2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x14ac:dyDescent="0.2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x14ac:dyDescent="0.2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x14ac:dyDescent="0.2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x14ac:dyDescent="0.2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x14ac:dyDescent="0.2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x14ac:dyDescent="0.2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x14ac:dyDescent="0.2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x14ac:dyDescent="0.2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x14ac:dyDescent="0.2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x14ac:dyDescent="0.2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x14ac:dyDescent="0.2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x14ac:dyDescent="0.2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x14ac:dyDescent="0.2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x14ac:dyDescent="0.2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x14ac:dyDescent="0.2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x14ac:dyDescent="0.2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x14ac:dyDescent="0.2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x14ac:dyDescent="0.2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x14ac:dyDescent="0.2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x14ac:dyDescent="0.2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x14ac:dyDescent="0.2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x14ac:dyDescent="0.2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x14ac:dyDescent="0.2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x14ac:dyDescent="0.2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x14ac:dyDescent="0.2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x14ac:dyDescent="0.2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x14ac:dyDescent="0.2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x14ac:dyDescent="0.2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x14ac:dyDescent="0.2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x14ac:dyDescent="0.2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x14ac:dyDescent="0.2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x14ac:dyDescent="0.2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x14ac:dyDescent="0.2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x14ac:dyDescent="0.2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x14ac:dyDescent="0.2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x14ac:dyDescent="0.2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x14ac:dyDescent="0.2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x14ac:dyDescent="0.2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x14ac:dyDescent="0.2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x14ac:dyDescent="0.2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x14ac:dyDescent="0.2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x14ac:dyDescent="0.2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x14ac:dyDescent="0.2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x14ac:dyDescent="0.2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x14ac:dyDescent="0.2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x14ac:dyDescent="0.2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x14ac:dyDescent="0.2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x14ac:dyDescent="0.2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x14ac:dyDescent="0.2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x14ac:dyDescent="0.2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x14ac:dyDescent="0.2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x14ac:dyDescent="0.2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x14ac:dyDescent="0.2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x14ac:dyDescent="0.2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x14ac:dyDescent="0.2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x14ac:dyDescent="0.2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x14ac:dyDescent="0.2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x14ac:dyDescent="0.2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x14ac:dyDescent="0.2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x14ac:dyDescent="0.2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x14ac:dyDescent="0.2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x14ac:dyDescent="0.2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x14ac:dyDescent="0.2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x14ac:dyDescent="0.2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x14ac:dyDescent="0.2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x14ac:dyDescent="0.2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x14ac:dyDescent="0.2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x14ac:dyDescent="0.2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x14ac:dyDescent="0.2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x14ac:dyDescent="0.2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x14ac:dyDescent="0.2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x14ac:dyDescent="0.2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x14ac:dyDescent="0.2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x14ac:dyDescent="0.2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x14ac:dyDescent="0.2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x14ac:dyDescent="0.2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x14ac:dyDescent="0.2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x14ac:dyDescent="0.2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x14ac:dyDescent="0.2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x14ac:dyDescent="0.2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x14ac:dyDescent="0.2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x14ac:dyDescent="0.2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x14ac:dyDescent="0.2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x14ac:dyDescent="0.2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x14ac:dyDescent="0.2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x14ac:dyDescent="0.2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x14ac:dyDescent="0.2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x14ac:dyDescent="0.2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x14ac:dyDescent="0.2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x14ac:dyDescent="0.2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x14ac:dyDescent="0.2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x14ac:dyDescent="0.2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x14ac:dyDescent="0.2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x14ac:dyDescent="0.2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x14ac:dyDescent="0.2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x14ac:dyDescent="0.2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x14ac:dyDescent="0.2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x14ac:dyDescent="0.2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x14ac:dyDescent="0.2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x14ac:dyDescent="0.2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x14ac:dyDescent="0.2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x14ac:dyDescent="0.2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x14ac:dyDescent="0.2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x14ac:dyDescent="0.2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x14ac:dyDescent="0.2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x14ac:dyDescent="0.2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x14ac:dyDescent="0.2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x14ac:dyDescent="0.2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x14ac:dyDescent="0.2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x14ac:dyDescent="0.2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x14ac:dyDescent="0.2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x14ac:dyDescent="0.2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x14ac:dyDescent="0.2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x14ac:dyDescent="0.2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x14ac:dyDescent="0.2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x14ac:dyDescent="0.2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x14ac:dyDescent="0.2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x14ac:dyDescent="0.2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x14ac:dyDescent="0.2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x14ac:dyDescent="0.2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x14ac:dyDescent="0.2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x14ac:dyDescent="0.2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x14ac:dyDescent="0.2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x14ac:dyDescent="0.2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x14ac:dyDescent="0.2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x14ac:dyDescent="0.2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x14ac:dyDescent="0.2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x14ac:dyDescent="0.2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x14ac:dyDescent="0.2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x14ac:dyDescent="0.2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x14ac:dyDescent="0.2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x14ac:dyDescent="0.2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x14ac:dyDescent="0.2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x14ac:dyDescent="0.2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x14ac:dyDescent="0.2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x14ac:dyDescent="0.2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x14ac:dyDescent="0.2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x14ac:dyDescent="0.2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x14ac:dyDescent="0.2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x14ac:dyDescent="0.2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x14ac:dyDescent="0.2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x14ac:dyDescent="0.2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x14ac:dyDescent="0.2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x14ac:dyDescent="0.2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x14ac:dyDescent="0.2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x14ac:dyDescent="0.2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x14ac:dyDescent="0.2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x14ac:dyDescent="0.2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x14ac:dyDescent="0.2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x14ac:dyDescent="0.2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x14ac:dyDescent="0.2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x14ac:dyDescent="0.2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x14ac:dyDescent="0.2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x14ac:dyDescent="0.2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x14ac:dyDescent="0.2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x14ac:dyDescent="0.2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x14ac:dyDescent="0.2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x14ac:dyDescent="0.2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x14ac:dyDescent="0.2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x14ac:dyDescent="0.2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x14ac:dyDescent="0.2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x14ac:dyDescent="0.2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x14ac:dyDescent="0.2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x14ac:dyDescent="0.2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x14ac:dyDescent="0.2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x14ac:dyDescent="0.2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x14ac:dyDescent="0.2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x14ac:dyDescent="0.2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x14ac:dyDescent="0.2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x14ac:dyDescent="0.2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x14ac:dyDescent="0.2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x14ac:dyDescent="0.2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x14ac:dyDescent="0.2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x14ac:dyDescent="0.2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x14ac:dyDescent="0.2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x14ac:dyDescent="0.2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x14ac:dyDescent="0.2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x14ac:dyDescent="0.2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x14ac:dyDescent="0.2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x14ac:dyDescent="0.2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x14ac:dyDescent="0.2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x14ac:dyDescent="0.2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x14ac:dyDescent="0.2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x14ac:dyDescent="0.2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x14ac:dyDescent="0.2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x14ac:dyDescent="0.2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x14ac:dyDescent="0.2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x14ac:dyDescent="0.2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x14ac:dyDescent="0.2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x14ac:dyDescent="0.2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x14ac:dyDescent="0.2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x14ac:dyDescent="0.2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x14ac:dyDescent="0.2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x14ac:dyDescent="0.2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x14ac:dyDescent="0.2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x14ac:dyDescent="0.2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x14ac:dyDescent="0.2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x14ac:dyDescent="0.2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x14ac:dyDescent="0.2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x14ac:dyDescent="0.2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x14ac:dyDescent="0.2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x14ac:dyDescent="0.2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x14ac:dyDescent="0.2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x14ac:dyDescent="0.2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x14ac:dyDescent="0.2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x14ac:dyDescent="0.2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x14ac:dyDescent="0.2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x14ac:dyDescent="0.2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x14ac:dyDescent="0.2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x14ac:dyDescent="0.2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x14ac:dyDescent="0.2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x14ac:dyDescent="0.2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x14ac:dyDescent="0.2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x14ac:dyDescent="0.2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x14ac:dyDescent="0.2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x14ac:dyDescent="0.2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x14ac:dyDescent="0.2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x14ac:dyDescent="0.2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x14ac:dyDescent="0.2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x14ac:dyDescent="0.2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x14ac:dyDescent="0.2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x14ac:dyDescent="0.2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x14ac:dyDescent="0.2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x14ac:dyDescent="0.2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x14ac:dyDescent="0.2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x14ac:dyDescent="0.2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x14ac:dyDescent="0.2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x14ac:dyDescent="0.2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x14ac:dyDescent="0.2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x14ac:dyDescent="0.2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x14ac:dyDescent="0.2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x14ac:dyDescent="0.2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x14ac:dyDescent="0.2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x14ac:dyDescent="0.2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x14ac:dyDescent="0.2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x14ac:dyDescent="0.2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x14ac:dyDescent="0.2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x14ac:dyDescent="0.2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x14ac:dyDescent="0.2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x14ac:dyDescent="0.2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x14ac:dyDescent="0.2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x14ac:dyDescent="0.2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x14ac:dyDescent="0.2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x14ac:dyDescent="0.2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x14ac:dyDescent="0.2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x14ac:dyDescent="0.2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x14ac:dyDescent="0.2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x14ac:dyDescent="0.2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x14ac:dyDescent="0.2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x14ac:dyDescent="0.2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x14ac:dyDescent="0.2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x14ac:dyDescent="0.2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x14ac:dyDescent="0.2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x14ac:dyDescent="0.2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x14ac:dyDescent="0.2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x14ac:dyDescent="0.2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x14ac:dyDescent="0.2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x14ac:dyDescent="0.2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x14ac:dyDescent="0.2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x14ac:dyDescent="0.2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x14ac:dyDescent="0.2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x14ac:dyDescent="0.2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x14ac:dyDescent="0.2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x14ac:dyDescent="0.2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x14ac:dyDescent="0.2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x14ac:dyDescent="0.2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x14ac:dyDescent="0.2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x14ac:dyDescent="0.2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x14ac:dyDescent="0.2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x14ac:dyDescent="0.2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x14ac:dyDescent="0.2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x14ac:dyDescent="0.2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x14ac:dyDescent="0.2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x14ac:dyDescent="0.2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x14ac:dyDescent="0.2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x14ac:dyDescent="0.2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x14ac:dyDescent="0.2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x14ac:dyDescent="0.2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x14ac:dyDescent="0.2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x14ac:dyDescent="0.2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x14ac:dyDescent="0.2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x14ac:dyDescent="0.2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x14ac:dyDescent="0.2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x14ac:dyDescent="0.2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x14ac:dyDescent="0.2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x14ac:dyDescent="0.2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x14ac:dyDescent="0.2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x14ac:dyDescent="0.2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x14ac:dyDescent="0.2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x14ac:dyDescent="0.2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x14ac:dyDescent="0.2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x14ac:dyDescent="0.2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x14ac:dyDescent="0.2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x14ac:dyDescent="0.2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x14ac:dyDescent="0.2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x14ac:dyDescent="0.2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x14ac:dyDescent="0.2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x14ac:dyDescent="0.2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x14ac:dyDescent="0.2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x14ac:dyDescent="0.2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x14ac:dyDescent="0.2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x14ac:dyDescent="0.2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x14ac:dyDescent="0.2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x14ac:dyDescent="0.2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x14ac:dyDescent="0.2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x14ac:dyDescent="0.2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x14ac:dyDescent="0.2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x14ac:dyDescent="0.2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x14ac:dyDescent="0.2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x14ac:dyDescent="0.2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x14ac:dyDescent="0.2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x14ac:dyDescent="0.2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x14ac:dyDescent="0.2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x14ac:dyDescent="0.2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x14ac:dyDescent="0.2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x14ac:dyDescent="0.2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x14ac:dyDescent="0.2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x14ac:dyDescent="0.2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x14ac:dyDescent="0.2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x14ac:dyDescent="0.2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x14ac:dyDescent="0.2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x14ac:dyDescent="0.2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x14ac:dyDescent="0.2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x14ac:dyDescent="0.2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x14ac:dyDescent="0.2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x14ac:dyDescent="0.2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x14ac:dyDescent="0.2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x14ac:dyDescent="0.2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x14ac:dyDescent="0.2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x14ac:dyDescent="0.2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x14ac:dyDescent="0.2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x14ac:dyDescent="0.2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x14ac:dyDescent="0.2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x14ac:dyDescent="0.2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x14ac:dyDescent="0.2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x14ac:dyDescent="0.2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x14ac:dyDescent="0.2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x14ac:dyDescent="0.2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x14ac:dyDescent="0.2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x14ac:dyDescent="0.2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x14ac:dyDescent="0.2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x14ac:dyDescent="0.2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x14ac:dyDescent="0.2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x14ac:dyDescent="0.2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x14ac:dyDescent="0.2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x14ac:dyDescent="0.2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x14ac:dyDescent="0.2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x14ac:dyDescent="0.2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x14ac:dyDescent="0.2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x14ac:dyDescent="0.2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x14ac:dyDescent="0.2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x14ac:dyDescent="0.2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x14ac:dyDescent="0.2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x14ac:dyDescent="0.2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x14ac:dyDescent="0.2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x14ac:dyDescent="0.2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x14ac:dyDescent="0.2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x14ac:dyDescent="0.2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x14ac:dyDescent="0.2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x14ac:dyDescent="0.2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x14ac:dyDescent="0.2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x14ac:dyDescent="0.2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x14ac:dyDescent="0.2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x14ac:dyDescent="0.2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x14ac:dyDescent="0.2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x14ac:dyDescent="0.2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x14ac:dyDescent="0.2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x14ac:dyDescent="0.2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x14ac:dyDescent="0.2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x14ac:dyDescent="0.2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x14ac:dyDescent="0.2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x14ac:dyDescent="0.2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x14ac:dyDescent="0.2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x14ac:dyDescent="0.2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x14ac:dyDescent="0.2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x14ac:dyDescent="0.2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x14ac:dyDescent="0.2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x14ac:dyDescent="0.2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x14ac:dyDescent="0.2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x14ac:dyDescent="0.2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x14ac:dyDescent="0.2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x14ac:dyDescent="0.2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x14ac:dyDescent="0.2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x14ac:dyDescent="0.2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x14ac:dyDescent="0.2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x14ac:dyDescent="0.2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x14ac:dyDescent="0.2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x14ac:dyDescent="0.2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x14ac:dyDescent="0.2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x14ac:dyDescent="0.2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x14ac:dyDescent="0.2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x14ac:dyDescent="0.2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x14ac:dyDescent="0.2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x14ac:dyDescent="0.2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x14ac:dyDescent="0.2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x14ac:dyDescent="0.2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x14ac:dyDescent="0.2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x14ac:dyDescent="0.2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x14ac:dyDescent="0.2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x14ac:dyDescent="0.2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x14ac:dyDescent="0.2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x14ac:dyDescent="0.2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x14ac:dyDescent="0.2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x14ac:dyDescent="0.2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x14ac:dyDescent="0.2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x14ac:dyDescent="0.2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x14ac:dyDescent="0.2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x14ac:dyDescent="0.2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x14ac:dyDescent="0.2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x14ac:dyDescent="0.2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x14ac:dyDescent="0.2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x14ac:dyDescent="0.2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x14ac:dyDescent="0.2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x14ac:dyDescent="0.2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x14ac:dyDescent="0.2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x14ac:dyDescent="0.2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x14ac:dyDescent="0.2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x14ac:dyDescent="0.2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x14ac:dyDescent="0.2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x14ac:dyDescent="0.2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x14ac:dyDescent="0.2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x14ac:dyDescent="0.2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x14ac:dyDescent="0.2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x14ac:dyDescent="0.2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x14ac:dyDescent="0.2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x14ac:dyDescent="0.2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x14ac:dyDescent="0.2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x14ac:dyDescent="0.2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x14ac:dyDescent="0.2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x14ac:dyDescent="0.2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x14ac:dyDescent="0.2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x14ac:dyDescent="0.2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x14ac:dyDescent="0.2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x14ac:dyDescent="0.2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x14ac:dyDescent="0.2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x14ac:dyDescent="0.2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x14ac:dyDescent="0.2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x14ac:dyDescent="0.2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x14ac:dyDescent="0.2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x14ac:dyDescent="0.2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x14ac:dyDescent="0.2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x14ac:dyDescent="0.2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x14ac:dyDescent="0.2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x14ac:dyDescent="0.2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x14ac:dyDescent="0.2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x14ac:dyDescent="0.2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x14ac:dyDescent="0.2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x14ac:dyDescent="0.2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x14ac:dyDescent="0.2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x14ac:dyDescent="0.2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x14ac:dyDescent="0.2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x14ac:dyDescent="0.2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x14ac:dyDescent="0.2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x14ac:dyDescent="0.2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x14ac:dyDescent="0.2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x14ac:dyDescent="0.2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x14ac:dyDescent="0.2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x14ac:dyDescent="0.2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x14ac:dyDescent="0.2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x14ac:dyDescent="0.2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x14ac:dyDescent="0.2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x14ac:dyDescent="0.2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x14ac:dyDescent="0.2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x14ac:dyDescent="0.2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x14ac:dyDescent="0.2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x14ac:dyDescent="0.2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x14ac:dyDescent="0.2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x14ac:dyDescent="0.2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x14ac:dyDescent="0.2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x14ac:dyDescent="0.2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x14ac:dyDescent="0.2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x14ac:dyDescent="0.2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x14ac:dyDescent="0.2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x14ac:dyDescent="0.2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x14ac:dyDescent="0.2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x14ac:dyDescent="0.2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x14ac:dyDescent="0.2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x14ac:dyDescent="0.2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x14ac:dyDescent="0.2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x14ac:dyDescent="0.2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x14ac:dyDescent="0.2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x14ac:dyDescent="0.2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x14ac:dyDescent="0.2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x14ac:dyDescent="0.2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x14ac:dyDescent="0.2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x14ac:dyDescent="0.2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x14ac:dyDescent="0.2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x14ac:dyDescent="0.2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x14ac:dyDescent="0.2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x14ac:dyDescent="0.2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x14ac:dyDescent="0.2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x14ac:dyDescent="0.2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x14ac:dyDescent="0.2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x14ac:dyDescent="0.2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x14ac:dyDescent="0.2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x14ac:dyDescent="0.2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x14ac:dyDescent="0.2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x14ac:dyDescent="0.2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x14ac:dyDescent="0.2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x14ac:dyDescent="0.2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x14ac:dyDescent="0.2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x14ac:dyDescent="0.2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x14ac:dyDescent="0.2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x14ac:dyDescent="0.2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x14ac:dyDescent="0.2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x14ac:dyDescent="0.2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x14ac:dyDescent="0.2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x14ac:dyDescent="0.2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x14ac:dyDescent="0.2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x14ac:dyDescent="0.2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x14ac:dyDescent="0.2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x14ac:dyDescent="0.2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x14ac:dyDescent="0.2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x14ac:dyDescent="0.2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x14ac:dyDescent="0.2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x14ac:dyDescent="0.2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x14ac:dyDescent="0.2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x14ac:dyDescent="0.2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x14ac:dyDescent="0.2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x14ac:dyDescent="0.2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x14ac:dyDescent="0.2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x14ac:dyDescent="0.2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x14ac:dyDescent="0.2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x14ac:dyDescent="0.2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x14ac:dyDescent="0.2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x14ac:dyDescent="0.2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x14ac:dyDescent="0.2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x14ac:dyDescent="0.2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x14ac:dyDescent="0.2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x14ac:dyDescent="0.2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x14ac:dyDescent="0.2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x14ac:dyDescent="0.2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x14ac:dyDescent="0.2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x14ac:dyDescent="0.2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x14ac:dyDescent="0.2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x14ac:dyDescent="0.2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x14ac:dyDescent="0.2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x14ac:dyDescent="0.2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x14ac:dyDescent="0.2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x14ac:dyDescent="0.2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x14ac:dyDescent="0.2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x14ac:dyDescent="0.2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x14ac:dyDescent="0.2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x14ac:dyDescent="0.2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x14ac:dyDescent="0.2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x14ac:dyDescent="0.2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x14ac:dyDescent="0.2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x14ac:dyDescent="0.2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x14ac:dyDescent="0.2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x14ac:dyDescent="0.2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x14ac:dyDescent="0.2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x14ac:dyDescent="0.2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x14ac:dyDescent="0.2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x14ac:dyDescent="0.2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x14ac:dyDescent="0.2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x14ac:dyDescent="0.2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x14ac:dyDescent="0.2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x14ac:dyDescent="0.2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x14ac:dyDescent="0.2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x14ac:dyDescent="0.2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x14ac:dyDescent="0.2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x14ac:dyDescent="0.2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x14ac:dyDescent="0.2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x14ac:dyDescent="0.2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x14ac:dyDescent="0.2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x14ac:dyDescent="0.2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x14ac:dyDescent="0.2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x14ac:dyDescent="0.2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x14ac:dyDescent="0.2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x14ac:dyDescent="0.2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x14ac:dyDescent="0.2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x14ac:dyDescent="0.2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x14ac:dyDescent="0.2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x14ac:dyDescent="0.2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x14ac:dyDescent="0.2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x14ac:dyDescent="0.2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x14ac:dyDescent="0.2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x14ac:dyDescent="0.2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x14ac:dyDescent="0.2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x14ac:dyDescent="0.2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x14ac:dyDescent="0.2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x14ac:dyDescent="0.2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x14ac:dyDescent="0.2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x14ac:dyDescent="0.2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x14ac:dyDescent="0.2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x14ac:dyDescent="0.2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x14ac:dyDescent="0.2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x14ac:dyDescent="0.2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x14ac:dyDescent="0.2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x14ac:dyDescent="0.2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x14ac:dyDescent="0.2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x14ac:dyDescent="0.2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x14ac:dyDescent="0.2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x14ac:dyDescent="0.2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x14ac:dyDescent="0.2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x14ac:dyDescent="0.2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x14ac:dyDescent="0.2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x14ac:dyDescent="0.2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x14ac:dyDescent="0.2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x14ac:dyDescent="0.2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x14ac:dyDescent="0.2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x14ac:dyDescent="0.2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x14ac:dyDescent="0.2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x14ac:dyDescent="0.2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x14ac:dyDescent="0.2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x14ac:dyDescent="0.2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x14ac:dyDescent="0.2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x14ac:dyDescent="0.2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x14ac:dyDescent="0.2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x14ac:dyDescent="0.2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x14ac:dyDescent="0.2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x14ac:dyDescent="0.2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x14ac:dyDescent="0.2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x14ac:dyDescent="0.2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x14ac:dyDescent="0.2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x14ac:dyDescent="0.2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x14ac:dyDescent="0.2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x14ac:dyDescent="0.2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x14ac:dyDescent="0.2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x14ac:dyDescent="0.2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x14ac:dyDescent="0.2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x14ac:dyDescent="0.2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x14ac:dyDescent="0.2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x14ac:dyDescent="0.2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x14ac:dyDescent="0.2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x14ac:dyDescent="0.2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x14ac:dyDescent="0.2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x14ac:dyDescent="0.2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x14ac:dyDescent="0.2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x14ac:dyDescent="0.2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x14ac:dyDescent="0.2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x14ac:dyDescent="0.2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x14ac:dyDescent="0.2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x14ac:dyDescent="0.2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x14ac:dyDescent="0.2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x14ac:dyDescent="0.2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x14ac:dyDescent="0.2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x14ac:dyDescent="0.2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x14ac:dyDescent="0.2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x14ac:dyDescent="0.2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x14ac:dyDescent="0.2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x14ac:dyDescent="0.2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x14ac:dyDescent="0.2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x14ac:dyDescent="0.2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x14ac:dyDescent="0.2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x14ac:dyDescent="0.2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x14ac:dyDescent="0.2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x14ac:dyDescent="0.2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x14ac:dyDescent="0.2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x14ac:dyDescent="0.2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x14ac:dyDescent="0.2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x14ac:dyDescent="0.2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x14ac:dyDescent="0.2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x14ac:dyDescent="0.2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x14ac:dyDescent="0.2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x14ac:dyDescent="0.2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x14ac:dyDescent="0.2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x14ac:dyDescent="0.2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x14ac:dyDescent="0.2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x14ac:dyDescent="0.2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x14ac:dyDescent="0.2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x14ac:dyDescent="0.2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x14ac:dyDescent="0.2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x14ac:dyDescent="0.2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x14ac:dyDescent="0.2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x14ac:dyDescent="0.2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x14ac:dyDescent="0.2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x14ac:dyDescent="0.2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x14ac:dyDescent="0.2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x14ac:dyDescent="0.2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x14ac:dyDescent="0.2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x14ac:dyDescent="0.2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x14ac:dyDescent="0.2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x14ac:dyDescent="0.2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x14ac:dyDescent="0.2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x14ac:dyDescent="0.2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x14ac:dyDescent="0.2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x14ac:dyDescent="0.2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x14ac:dyDescent="0.2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x14ac:dyDescent="0.2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x14ac:dyDescent="0.2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x14ac:dyDescent="0.2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x14ac:dyDescent="0.2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x14ac:dyDescent="0.2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x14ac:dyDescent="0.2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x14ac:dyDescent="0.2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x14ac:dyDescent="0.2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x14ac:dyDescent="0.2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x14ac:dyDescent="0.2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x14ac:dyDescent="0.2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x14ac:dyDescent="0.2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x14ac:dyDescent="0.2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x14ac:dyDescent="0.2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x14ac:dyDescent="0.2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x14ac:dyDescent="0.2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x14ac:dyDescent="0.2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x14ac:dyDescent="0.2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x14ac:dyDescent="0.2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x14ac:dyDescent="0.2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x14ac:dyDescent="0.2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x14ac:dyDescent="0.2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x14ac:dyDescent="0.2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x14ac:dyDescent="0.2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x14ac:dyDescent="0.2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x14ac:dyDescent="0.2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x14ac:dyDescent="0.2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x14ac:dyDescent="0.2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x14ac:dyDescent="0.2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x14ac:dyDescent="0.2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x14ac:dyDescent="0.2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x14ac:dyDescent="0.2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x14ac:dyDescent="0.2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x14ac:dyDescent="0.2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x14ac:dyDescent="0.2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x14ac:dyDescent="0.2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x14ac:dyDescent="0.2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x14ac:dyDescent="0.2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x14ac:dyDescent="0.2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x14ac:dyDescent="0.2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x14ac:dyDescent="0.2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x14ac:dyDescent="0.2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x14ac:dyDescent="0.2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x14ac:dyDescent="0.2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x14ac:dyDescent="0.2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x14ac:dyDescent="0.2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x14ac:dyDescent="0.2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x14ac:dyDescent="0.2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x14ac:dyDescent="0.2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x14ac:dyDescent="0.2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x14ac:dyDescent="0.2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x14ac:dyDescent="0.2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x14ac:dyDescent="0.2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x14ac:dyDescent="0.2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x14ac:dyDescent="0.2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x14ac:dyDescent="0.2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x14ac:dyDescent="0.2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x14ac:dyDescent="0.2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x14ac:dyDescent="0.2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x14ac:dyDescent="0.2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x14ac:dyDescent="0.2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x14ac:dyDescent="0.2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x14ac:dyDescent="0.2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x14ac:dyDescent="0.2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x14ac:dyDescent="0.2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x14ac:dyDescent="0.2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x14ac:dyDescent="0.2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x14ac:dyDescent="0.2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x14ac:dyDescent="0.2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x14ac:dyDescent="0.2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x14ac:dyDescent="0.2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x14ac:dyDescent="0.2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x14ac:dyDescent="0.2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x14ac:dyDescent="0.2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x14ac:dyDescent="0.2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x14ac:dyDescent="0.2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x14ac:dyDescent="0.2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x14ac:dyDescent="0.2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x14ac:dyDescent="0.2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x14ac:dyDescent="0.2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x14ac:dyDescent="0.2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x14ac:dyDescent="0.2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x14ac:dyDescent="0.2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x14ac:dyDescent="0.2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x14ac:dyDescent="0.2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x14ac:dyDescent="0.2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x14ac:dyDescent="0.2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x14ac:dyDescent="0.2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x14ac:dyDescent="0.2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x14ac:dyDescent="0.2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x14ac:dyDescent="0.2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x14ac:dyDescent="0.2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x14ac:dyDescent="0.2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x14ac:dyDescent="0.2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x14ac:dyDescent="0.2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x14ac:dyDescent="0.2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x14ac:dyDescent="0.2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x14ac:dyDescent="0.2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x14ac:dyDescent="0.2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x14ac:dyDescent="0.2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x14ac:dyDescent="0.2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x14ac:dyDescent="0.2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x14ac:dyDescent="0.2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x14ac:dyDescent="0.2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x14ac:dyDescent="0.2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x14ac:dyDescent="0.2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x14ac:dyDescent="0.2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x14ac:dyDescent="0.2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x14ac:dyDescent="0.2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x14ac:dyDescent="0.2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x14ac:dyDescent="0.2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x14ac:dyDescent="0.2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x14ac:dyDescent="0.2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x14ac:dyDescent="0.2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x14ac:dyDescent="0.2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x14ac:dyDescent="0.2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x14ac:dyDescent="0.2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x14ac:dyDescent="0.2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x14ac:dyDescent="0.2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x14ac:dyDescent="0.2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x14ac:dyDescent="0.2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x14ac:dyDescent="0.2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x14ac:dyDescent="0.2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x14ac:dyDescent="0.2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x14ac:dyDescent="0.2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x14ac:dyDescent="0.2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x14ac:dyDescent="0.2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x14ac:dyDescent="0.2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x14ac:dyDescent="0.2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x14ac:dyDescent="0.2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x14ac:dyDescent="0.2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1"/>
      <c r="Q997" s="1"/>
      <c r="R997" s="1"/>
      <c r="S997" s="1"/>
      <c r="T997" s="1"/>
      <c r="U997" s="1"/>
      <c r="V997" s="1"/>
      <c r="W997" s="1"/>
      <c r="X997" s="1"/>
      <c r="Y997" s="1"/>
    </row>
  </sheetData>
  <mergeCells count="97">
    <mergeCell ref="B10:B13"/>
    <mergeCell ref="C13:D13"/>
    <mergeCell ref="C2:C4"/>
    <mergeCell ref="C18:D18"/>
    <mergeCell ref="C23:D23"/>
    <mergeCell ref="B20:B23"/>
    <mergeCell ref="B25:B28"/>
    <mergeCell ref="C28:D28"/>
    <mergeCell ref="B15:B18"/>
    <mergeCell ref="C38:D38"/>
    <mergeCell ref="B30:B33"/>
    <mergeCell ref="B40:B43"/>
    <mergeCell ref="C43:D43"/>
    <mergeCell ref="B35:B38"/>
    <mergeCell ref="C33:D33"/>
    <mergeCell ref="C97:D97"/>
    <mergeCell ref="C92:D92"/>
    <mergeCell ref="C87:D87"/>
    <mergeCell ref="B47:B50"/>
    <mergeCell ref="B44:B46"/>
    <mergeCell ref="C67:D67"/>
    <mergeCell ref="C72:D72"/>
    <mergeCell ref="C77:D77"/>
    <mergeCell ref="C82:D82"/>
    <mergeCell ref="A84:A87"/>
    <mergeCell ref="B84:B87"/>
    <mergeCell ref="A44:A46"/>
    <mergeCell ref="A15:A18"/>
    <mergeCell ref="A35:A38"/>
    <mergeCell ref="B74:B77"/>
    <mergeCell ref="B69:B72"/>
    <mergeCell ref="A10:A13"/>
    <mergeCell ref="A20:A23"/>
    <mergeCell ref="A25:A28"/>
    <mergeCell ref="A30:A33"/>
    <mergeCell ref="A40:A43"/>
    <mergeCell ref="Q25:Q28"/>
    <mergeCell ref="S28:T28"/>
    <mergeCell ref="R25:R28"/>
    <mergeCell ref="R15:R18"/>
    <mergeCell ref="Q15:Q18"/>
    <mergeCell ref="Q20:Q23"/>
    <mergeCell ref="R20:R23"/>
    <mergeCell ref="S18:T18"/>
    <mergeCell ref="S23:T23"/>
    <mergeCell ref="N2:N4"/>
    <mergeCell ref="B5:B8"/>
    <mergeCell ref="C8:D8"/>
    <mergeCell ref="E2:H3"/>
    <mergeCell ref="D2:D4"/>
    <mergeCell ref="A1:O1"/>
    <mergeCell ref="I2:L3"/>
    <mergeCell ref="O2:O4"/>
    <mergeCell ref="M2:M4"/>
    <mergeCell ref="A5:A8"/>
    <mergeCell ref="A2:A4"/>
    <mergeCell ref="B2:B4"/>
    <mergeCell ref="C55:D55"/>
    <mergeCell ref="C50:D50"/>
    <mergeCell ref="I44:L45"/>
    <mergeCell ref="N44:N46"/>
    <mergeCell ref="M44:M46"/>
    <mergeCell ref="S51:T51"/>
    <mergeCell ref="Q48:Q51"/>
    <mergeCell ref="R48:R51"/>
    <mergeCell ref="R39:R46"/>
    <mergeCell ref="Q39:Q46"/>
    <mergeCell ref="E44:H45"/>
    <mergeCell ref="C44:C46"/>
    <mergeCell ref="D44:D46"/>
    <mergeCell ref="S46:T46"/>
    <mergeCell ref="O44:O46"/>
    <mergeCell ref="E61:H62"/>
    <mergeCell ref="I61:L62"/>
    <mergeCell ref="O61:O63"/>
    <mergeCell ref="M61:M63"/>
    <mergeCell ref="N61:N63"/>
    <mergeCell ref="D61:D63"/>
    <mergeCell ref="C61:C63"/>
    <mergeCell ref="C60:D60"/>
    <mergeCell ref="B61:B63"/>
    <mergeCell ref="A61:A63"/>
    <mergeCell ref="B79:B82"/>
    <mergeCell ref="A79:A82"/>
    <mergeCell ref="B94:B97"/>
    <mergeCell ref="A94:A97"/>
    <mergeCell ref="A57:A60"/>
    <mergeCell ref="B57:B60"/>
    <mergeCell ref="A89:A92"/>
    <mergeCell ref="B89:B92"/>
    <mergeCell ref="A69:A72"/>
    <mergeCell ref="B64:B67"/>
    <mergeCell ref="A64:A67"/>
    <mergeCell ref="A47:A50"/>
    <mergeCell ref="A74:A77"/>
    <mergeCell ref="A52:A55"/>
    <mergeCell ref="B52:B55"/>
  </mergeCells>
  <printOptions horizontalCentered="1" gridLines="1"/>
  <pageMargins left="0.7" right="0.7" top="0.75" bottom="0.75" header="0" footer="0"/>
  <pageSetup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00"/>
  <sheetViews>
    <sheetView workbookViewId="0"/>
  </sheetViews>
  <sheetFormatPr defaultColWidth="14.42578125" defaultRowHeight="15.75" customHeight="1" x14ac:dyDescent="0.2"/>
  <cols>
    <col min="1" max="1" width="8.42578125" customWidth="1"/>
    <col min="2" max="2" width="15.85546875" customWidth="1"/>
    <col min="5" max="5" width="11.140625" customWidth="1"/>
    <col min="6" max="6" width="11.42578125" customWidth="1"/>
    <col min="7" max="7" width="10.5703125" customWidth="1"/>
    <col min="8" max="8" width="10.42578125" customWidth="1"/>
    <col min="9" max="9" width="11" customWidth="1"/>
    <col min="10" max="10" width="11.42578125" customWidth="1"/>
    <col min="11" max="12" width="12.28515625" customWidth="1"/>
    <col min="13" max="13" width="12" customWidth="1"/>
    <col min="14" max="14" width="11.85546875" customWidth="1"/>
    <col min="15" max="15" width="12.42578125" customWidth="1"/>
  </cols>
  <sheetData>
    <row r="1" spans="1:25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75" customHeight="1" x14ac:dyDescent="0.3">
      <c r="A3" s="105" t="s">
        <v>54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customHeight="1" x14ac:dyDescent="0.2">
      <c r="A4" s="102" t="s">
        <v>1</v>
      </c>
      <c r="B4" s="102" t="s">
        <v>2</v>
      </c>
      <c r="C4" s="102" t="s">
        <v>3</v>
      </c>
      <c r="D4" s="102" t="s">
        <v>4</v>
      </c>
      <c r="E4" s="133" t="s">
        <v>55</v>
      </c>
      <c r="F4" s="104"/>
      <c r="G4" s="104"/>
      <c r="H4" s="104"/>
      <c r="I4" s="132" t="s">
        <v>56</v>
      </c>
      <c r="J4" s="104"/>
      <c r="K4" s="104"/>
      <c r="L4" s="104"/>
      <c r="M4" s="109" t="s">
        <v>5</v>
      </c>
      <c r="N4" s="110" t="s">
        <v>6</v>
      </c>
      <c r="O4" s="111" t="s">
        <v>7</v>
      </c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x14ac:dyDescent="0.2">
      <c r="A5" s="99"/>
      <c r="B5" s="99"/>
      <c r="C5" s="99"/>
      <c r="D5" s="99"/>
      <c r="E5" s="104"/>
      <c r="F5" s="104"/>
      <c r="G5" s="104"/>
      <c r="H5" s="104"/>
      <c r="I5" s="104"/>
      <c r="J5" s="104"/>
      <c r="K5" s="104"/>
      <c r="L5" s="104"/>
      <c r="M5" s="99"/>
      <c r="N5" s="99"/>
      <c r="O5" s="99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customHeight="1" x14ac:dyDescent="0.2">
      <c r="A6" s="100"/>
      <c r="B6" s="100"/>
      <c r="C6" s="100"/>
      <c r="D6" s="100"/>
      <c r="E6" s="66">
        <v>9</v>
      </c>
      <c r="F6" s="66">
        <v>10</v>
      </c>
      <c r="G6" s="66">
        <v>11</v>
      </c>
      <c r="H6" s="66">
        <v>12</v>
      </c>
      <c r="I6" s="66">
        <v>9</v>
      </c>
      <c r="J6" s="66">
        <v>10</v>
      </c>
      <c r="K6" s="66">
        <v>11</v>
      </c>
      <c r="L6" s="66">
        <v>12</v>
      </c>
      <c r="M6" s="100"/>
      <c r="N6" s="100"/>
      <c r="O6" s="100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 x14ac:dyDescent="0.2">
      <c r="A7" s="98" t="s">
        <v>8</v>
      </c>
      <c r="B7" s="98" t="s">
        <v>40</v>
      </c>
      <c r="C7" s="54" t="s">
        <v>41</v>
      </c>
      <c r="D7" s="67" t="s">
        <v>11</v>
      </c>
      <c r="E7" s="68">
        <v>9</v>
      </c>
      <c r="F7" s="68">
        <v>10</v>
      </c>
      <c r="G7" s="68">
        <v>0</v>
      </c>
      <c r="H7" s="68">
        <v>0</v>
      </c>
      <c r="I7" s="69" t="s">
        <v>57</v>
      </c>
      <c r="J7" s="69" t="s">
        <v>57</v>
      </c>
      <c r="K7" s="69" t="s">
        <v>57</v>
      </c>
      <c r="L7" s="69" t="s">
        <v>57</v>
      </c>
      <c r="M7" s="68">
        <v>19</v>
      </c>
      <c r="N7" s="69" t="s">
        <v>57</v>
      </c>
      <c r="O7" s="70">
        <v>19</v>
      </c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customHeight="1" x14ac:dyDescent="0.2">
      <c r="A8" s="99"/>
      <c r="B8" s="99"/>
      <c r="C8" s="54" t="s">
        <v>41</v>
      </c>
      <c r="D8" s="67" t="s">
        <v>12</v>
      </c>
      <c r="E8" s="68">
        <v>5</v>
      </c>
      <c r="F8" s="68">
        <v>9</v>
      </c>
      <c r="G8" s="68">
        <v>2</v>
      </c>
      <c r="H8" s="68">
        <v>0</v>
      </c>
      <c r="I8" s="69"/>
      <c r="J8" s="69"/>
      <c r="K8" s="69"/>
      <c r="L8" s="69"/>
      <c r="M8" s="68">
        <v>16</v>
      </c>
      <c r="N8" s="69"/>
      <c r="O8" s="70">
        <v>16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 x14ac:dyDescent="0.2">
      <c r="A9" s="99"/>
      <c r="B9" s="99"/>
      <c r="C9" s="54" t="s">
        <v>41</v>
      </c>
      <c r="D9" s="67" t="s">
        <v>13</v>
      </c>
      <c r="E9" s="68">
        <v>0</v>
      </c>
      <c r="F9" s="68">
        <v>3</v>
      </c>
      <c r="G9" s="68">
        <v>6</v>
      </c>
      <c r="H9" s="68">
        <v>7</v>
      </c>
      <c r="I9" s="69"/>
      <c r="J9" s="69"/>
      <c r="K9" s="69"/>
      <c r="L9" s="69"/>
      <c r="M9" s="68">
        <v>16</v>
      </c>
      <c r="N9" s="69"/>
      <c r="O9" s="70">
        <v>16</v>
      </c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 x14ac:dyDescent="0.2">
      <c r="A10" s="100"/>
      <c r="B10" s="100"/>
      <c r="C10" s="101" t="s">
        <v>42</v>
      </c>
      <c r="D10" s="100"/>
      <c r="E10" s="68">
        <v>14</v>
      </c>
      <c r="F10" s="68">
        <v>22</v>
      </c>
      <c r="G10" s="68">
        <v>8</v>
      </c>
      <c r="H10" s="68">
        <v>7</v>
      </c>
      <c r="I10" s="69"/>
      <c r="J10" s="69"/>
      <c r="K10" s="69"/>
      <c r="L10" s="69"/>
      <c r="M10" s="68">
        <v>51</v>
      </c>
      <c r="N10" s="69"/>
      <c r="O10" s="70">
        <v>51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 x14ac:dyDescent="0.2">
      <c r="A12" s="98" t="s">
        <v>8</v>
      </c>
      <c r="B12" s="98" t="s">
        <v>37</v>
      </c>
      <c r="C12" s="54" t="s">
        <v>33</v>
      </c>
      <c r="D12" s="67" t="s">
        <v>11</v>
      </c>
      <c r="E12" s="68">
        <v>11</v>
      </c>
      <c r="F12" s="68">
        <v>0</v>
      </c>
      <c r="G12" s="68">
        <v>0</v>
      </c>
      <c r="H12" s="68">
        <v>0</v>
      </c>
      <c r="I12" s="71">
        <v>4</v>
      </c>
      <c r="J12" s="71">
        <v>5</v>
      </c>
      <c r="K12" s="71">
        <v>0</v>
      </c>
      <c r="L12" s="71">
        <v>0</v>
      </c>
      <c r="M12" s="68">
        <v>11</v>
      </c>
      <c r="N12" s="71">
        <v>9</v>
      </c>
      <c r="O12" s="70">
        <v>20</v>
      </c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 x14ac:dyDescent="0.2">
      <c r="A13" s="99"/>
      <c r="B13" s="99"/>
      <c r="C13" s="54" t="s">
        <v>33</v>
      </c>
      <c r="D13" s="67" t="s">
        <v>12</v>
      </c>
      <c r="E13" s="68">
        <v>0</v>
      </c>
      <c r="F13" s="68">
        <v>11</v>
      </c>
      <c r="G13" s="68">
        <v>1</v>
      </c>
      <c r="H13" s="68">
        <v>0</v>
      </c>
      <c r="I13" s="71">
        <v>2</v>
      </c>
      <c r="J13" s="71">
        <v>3</v>
      </c>
      <c r="K13" s="71">
        <v>4</v>
      </c>
      <c r="L13" s="69"/>
      <c r="M13" s="68">
        <v>12</v>
      </c>
      <c r="N13" s="71">
        <v>9</v>
      </c>
      <c r="O13" s="70">
        <v>21</v>
      </c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x14ac:dyDescent="0.2">
      <c r="A14" s="99"/>
      <c r="B14" s="99"/>
      <c r="C14" s="54" t="s">
        <v>33</v>
      </c>
      <c r="D14" s="67" t="s">
        <v>13</v>
      </c>
      <c r="E14" s="68">
        <v>0</v>
      </c>
      <c r="F14" s="68">
        <v>2</v>
      </c>
      <c r="G14" s="68">
        <v>10</v>
      </c>
      <c r="H14" s="68">
        <v>5</v>
      </c>
      <c r="I14" s="71">
        <v>0</v>
      </c>
      <c r="J14" s="71">
        <v>3</v>
      </c>
      <c r="K14" s="71">
        <v>6</v>
      </c>
      <c r="L14" s="71">
        <v>3</v>
      </c>
      <c r="M14" s="68">
        <v>17</v>
      </c>
      <c r="N14" s="71">
        <v>12</v>
      </c>
      <c r="O14" s="70">
        <v>29</v>
      </c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x14ac:dyDescent="0.2">
      <c r="A15" s="100"/>
      <c r="B15" s="100"/>
      <c r="C15" s="101" t="s">
        <v>34</v>
      </c>
      <c r="D15" s="100"/>
      <c r="E15" s="68">
        <v>11</v>
      </c>
      <c r="F15" s="68">
        <v>13</v>
      </c>
      <c r="G15" s="68">
        <v>11</v>
      </c>
      <c r="H15" s="68">
        <v>5</v>
      </c>
      <c r="I15" s="71">
        <v>8</v>
      </c>
      <c r="J15" s="71">
        <v>11</v>
      </c>
      <c r="K15" s="71">
        <v>10</v>
      </c>
      <c r="L15" s="71">
        <v>3</v>
      </c>
      <c r="M15" s="68">
        <v>40</v>
      </c>
      <c r="N15" s="71">
        <v>30</v>
      </c>
      <c r="O15" s="70">
        <v>70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2">
      <c r="A17" s="98" t="s">
        <v>8</v>
      </c>
      <c r="B17" s="115" t="s">
        <v>58</v>
      </c>
      <c r="C17" s="54" t="s">
        <v>59</v>
      </c>
      <c r="D17" s="67" t="s">
        <v>11</v>
      </c>
      <c r="E17" s="72"/>
      <c r="F17" s="72"/>
      <c r="G17" s="72"/>
      <c r="H17" s="72"/>
      <c r="I17" s="71">
        <v>14</v>
      </c>
      <c r="J17" s="71">
        <v>0</v>
      </c>
      <c r="K17" s="71">
        <v>0</v>
      </c>
      <c r="L17" s="71">
        <v>0</v>
      </c>
      <c r="M17" s="72"/>
      <c r="N17" s="71">
        <v>14</v>
      </c>
      <c r="O17" s="70">
        <v>14</v>
      </c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2">
      <c r="A18" s="99"/>
      <c r="B18" s="99"/>
      <c r="C18" s="54" t="s">
        <v>59</v>
      </c>
      <c r="D18" s="67" t="s">
        <v>12</v>
      </c>
      <c r="E18" s="72"/>
      <c r="F18" s="72"/>
      <c r="G18" s="72"/>
      <c r="H18" s="72"/>
      <c r="I18" s="71">
        <v>2</v>
      </c>
      <c r="J18" s="71">
        <v>14</v>
      </c>
      <c r="K18" s="71">
        <v>3</v>
      </c>
      <c r="L18" s="71">
        <v>0</v>
      </c>
      <c r="M18" s="72"/>
      <c r="N18" s="71">
        <v>19</v>
      </c>
      <c r="O18" s="70">
        <v>19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2">
      <c r="A19" s="99"/>
      <c r="B19" s="99"/>
      <c r="C19" s="54" t="s">
        <v>59</v>
      </c>
      <c r="D19" s="67" t="s">
        <v>13</v>
      </c>
      <c r="E19" s="72"/>
      <c r="F19" s="72"/>
      <c r="G19" s="72"/>
      <c r="H19" s="68">
        <v>1</v>
      </c>
      <c r="I19" s="71">
        <v>0</v>
      </c>
      <c r="J19" s="71">
        <v>3</v>
      </c>
      <c r="K19" s="71">
        <v>1</v>
      </c>
      <c r="L19" s="71">
        <v>15</v>
      </c>
      <c r="M19" s="68">
        <v>1</v>
      </c>
      <c r="N19" s="71">
        <v>19</v>
      </c>
      <c r="O19" s="70">
        <v>20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2">
      <c r="A20" s="100"/>
      <c r="B20" s="100"/>
      <c r="C20" s="101" t="s">
        <v>60</v>
      </c>
      <c r="D20" s="100"/>
      <c r="E20" s="68">
        <v>0</v>
      </c>
      <c r="F20" s="68">
        <v>0</v>
      </c>
      <c r="G20" s="68">
        <v>0</v>
      </c>
      <c r="H20" s="68">
        <v>1</v>
      </c>
      <c r="I20" s="71">
        <v>16</v>
      </c>
      <c r="J20" s="71">
        <v>17</v>
      </c>
      <c r="K20" s="71">
        <v>4</v>
      </c>
      <c r="L20" s="71">
        <v>15</v>
      </c>
      <c r="M20" s="68">
        <v>1</v>
      </c>
      <c r="N20" s="71">
        <v>52</v>
      </c>
      <c r="O20" s="70">
        <v>53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2">
      <c r="A22" s="98" t="s">
        <v>8</v>
      </c>
      <c r="B22" s="98" t="s">
        <v>9</v>
      </c>
      <c r="C22" s="54" t="s">
        <v>10</v>
      </c>
      <c r="D22" s="67" t="s">
        <v>11</v>
      </c>
      <c r="E22" s="68">
        <v>6</v>
      </c>
      <c r="F22" s="68">
        <v>8</v>
      </c>
      <c r="G22" s="68">
        <v>0</v>
      </c>
      <c r="H22" s="68">
        <v>0</v>
      </c>
      <c r="I22" s="71">
        <v>4</v>
      </c>
      <c r="J22" s="71">
        <v>7</v>
      </c>
      <c r="K22" s="71">
        <v>0</v>
      </c>
      <c r="L22" s="71">
        <v>0</v>
      </c>
      <c r="M22" s="68">
        <v>14</v>
      </c>
      <c r="N22" s="71">
        <v>11</v>
      </c>
      <c r="O22" s="70">
        <v>25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2">
      <c r="A23" s="99"/>
      <c r="B23" s="99"/>
      <c r="C23" s="54" t="s">
        <v>10</v>
      </c>
      <c r="D23" s="67" t="s">
        <v>12</v>
      </c>
      <c r="E23" s="68">
        <v>0</v>
      </c>
      <c r="F23" s="68">
        <v>0</v>
      </c>
      <c r="G23" s="68">
        <v>0</v>
      </c>
      <c r="H23" s="68">
        <v>4</v>
      </c>
      <c r="I23" s="71">
        <v>0</v>
      </c>
      <c r="J23" s="71">
        <v>0</v>
      </c>
      <c r="K23" s="71">
        <v>2</v>
      </c>
      <c r="L23" s="71">
        <v>2</v>
      </c>
      <c r="M23" s="68">
        <v>4</v>
      </c>
      <c r="N23" s="71">
        <v>4</v>
      </c>
      <c r="O23" s="70">
        <v>8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2">
      <c r="A24" s="99"/>
      <c r="B24" s="99"/>
      <c r="C24" s="54" t="s">
        <v>10</v>
      </c>
      <c r="D24" s="67" t="s">
        <v>13</v>
      </c>
      <c r="E24" s="68">
        <v>0</v>
      </c>
      <c r="F24" s="68">
        <v>3</v>
      </c>
      <c r="G24" s="68">
        <v>1</v>
      </c>
      <c r="H24" s="68">
        <v>4</v>
      </c>
      <c r="I24" s="71">
        <v>0</v>
      </c>
      <c r="J24" s="71">
        <v>3</v>
      </c>
      <c r="K24" s="71">
        <v>1</v>
      </c>
      <c r="L24" s="71">
        <v>3</v>
      </c>
      <c r="M24" s="68">
        <v>8</v>
      </c>
      <c r="N24" s="71">
        <v>7</v>
      </c>
      <c r="O24" s="70">
        <v>15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2">
      <c r="A25" s="100"/>
      <c r="B25" s="100"/>
      <c r="C25" s="101" t="s">
        <v>14</v>
      </c>
      <c r="D25" s="100"/>
      <c r="E25" s="68">
        <v>6</v>
      </c>
      <c r="F25" s="68">
        <v>11</v>
      </c>
      <c r="G25" s="68">
        <v>1</v>
      </c>
      <c r="H25" s="68">
        <v>8</v>
      </c>
      <c r="I25" s="71">
        <v>4</v>
      </c>
      <c r="J25" s="71">
        <v>10</v>
      </c>
      <c r="K25" s="71">
        <v>3</v>
      </c>
      <c r="L25" s="71">
        <v>5</v>
      </c>
      <c r="M25" s="68">
        <v>26</v>
      </c>
      <c r="N25" s="71">
        <v>22</v>
      </c>
      <c r="O25" s="70">
        <v>48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2">
      <c r="A27" s="98" t="s">
        <v>8</v>
      </c>
      <c r="B27" s="115" t="s">
        <v>58</v>
      </c>
      <c r="C27" s="54" t="s">
        <v>61</v>
      </c>
      <c r="D27" s="67" t="s">
        <v>11</v>
      </c>
      <c r="E27" s="72"/>
      <c r="F27" s="72"/>
      <c r="G27" s="72"/>
      <c r="H27" s="72"/>
      <c r="I27" s="69"/>
      <c r="J27" s="69"/>
      <c r="K27" s="69"/>
      <c r="L27" s="69"/>
      <c r="M27" s="72"/>
      <c r="N27" s="69"/>
      <c r="O27" s="54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x14ac:dyDescent="0.2">
      <c r="A28" s="99"/>
      <c r="B28" s="99"/>
      <c r="C28" s="54" t="s">
        <v>61</v>
      </c>
      <c r="D28" s="67" t="s">
        <v>12</v>
      </c>
      <c r="E28" s="72"/>
      <c r="F28" s="72"/>
      <c r="G28" s="72"/>
      <c r="H28" s="72"/>
      <c r="I28" s="69"/>
      <c r="J28" s="69"/>
      <c r="K28" s="69"/>
      <c r="L28" s="69"/>
      <c r="M28" s="72"/>
      <c r="N28" s="69"/>
      <c r="O28" s="54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x14ac:dyDescent="0.2">
      <c r="A29" s="99"/>
      <c r="B29" s="99"/>
      <c r="C29" s="54" t="s">
        <v>61</v>
      </c>
      <c r="D29" s="67" t="s">
        <v>13</v>
      </c>
      <c r="E29" s="72"/>
      <c r="F29" s="72"/>
      <c r="G29" s="72"/>
      <c r="H29" s="72"/>
      <c r="I29" s="69"/>
      <c r="J29" s="69"/>
      <c r="K29" s="69"/>
      <c r="L29" s="69"/>
      <c r="M29" s="72"/>
      <c r="N29" s="69"/>
      <c r="O29" s="54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x14ac:dyDescent="0.2">
      <c r="A30" s="100"/>
      <c r="B30" s="100"/>
      <c r="C30" s="101" t="s">
        <v>62</v>
      </c>
      <c r="D30" s="100"/>
      <c r="E30" s="72"/>
      <c r="F30" s="72"/>
      <c r="G30" s="72"/>
      <c r="H30" s="72"/>
      <c r="I30" s="69"/>
      <c r="J30" s="69"/>
      <c r="K30" s="69"/>
      <c r="L30" s="69"/>
      <c r="M30" s="72"/>
      <c r="N30" s="69"/>
      <c r="O30" s="54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x14ac:dyDescent="0.2">
      <c r="A32" s="131">
        <f>AQ3</f>
        <v>0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x14ac:dyDescent="0.2">
      <c r="A33" s="102" t="s">
        <v>1</v>
      </c>
      <c r="B33" s="102" t="s">
        <v>2</v>
      </c>
      <c r="C33" s="102" t="s">
        <v>3</v>
      </c>
      <c r="D33" s="102" t="s">
        <v>4</v>
      </c>
      <c r="E33" s="133" t="s">
        <v>55</v>
      </c>
      <c r="F33" s="104"/>
      <c r="G33" s="104"/>
      <c r="H33" s="104"/>
      <c r="I33" s="132" t="s">
        <v>56</v>
      </c>
      <c r="J33" s="104"/>
      <c r="K33" s="104"/>
      <c r="L33" s="104"/>
      <c r="M33" s="109" t="s">
        <v>5</v>
      </c>
      <c r="N33" s="110" t="s">
        <v>6</v>
      </c>
      <c r="O33" s="111" t="s">
        <v>7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x14ac:dyDescent="0.2">
      <c r="A34" s="99"/>
      <c r="B34" s="99"/>
      <c r="C34" s="99"/>
      <c r="D34" s="99"/>
      <c r="E34" s="104"/>
      <c r="F34" s="104"/>
      <c r="G34" s="104"/>
      <c r="H34" s="104"/>
      <c r="I34" s="104"/>
      <c r="J34" s="104"/>
      <c r="K34" s="104"/>
      <c r="L34" s="104"/>
      <c r="M34" s="99"/>
      <c r="N34" s="99"/>
      <c r="O34" s="99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x14ac:dyDescent="0.2">
      <c r="A35" s="100"/>
      <c r="B35" s="100"/>
      <c r="C35" s="100"/>
      <c r="D35" s="100"/>
      <c r="E35" s="66">
        <v>9</v>
      </c>
      <c r="F35" s="66">
        <v>10</v>
      </c>
      <c r="G35" s="66">
        <v>11</v>
      </c>
      <c r="H35" s="66">
        <v>12</v>
      </c>
      <c r="I35" s="66">
        <v>9</v>
      </c>
      <c r="J35" s="66">
        <v>10</v>
      </c>
      <c r="K35" s="66">
        <v>11</v>
      </c>
      <c r="L35" s="66">
        <v>12</v>
      </c>
      <c r="M35" s="100"/>
      <c r="N35" s="100"/>
      <c r="O35" s="100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x14ac:dyDescent="0.2">
      <c r="A36" s="98" t="s">
        <v>8</v>
      </c>
      <c r="B36" s="98" t="s">
        <v>9</v>
      </c>
      <c r="C36" s="54" t="s">
        <v>15</v>
      </c>
      <c r="D36" s="67" t="s">
        <v>11</v>
      </c>
      <c r="E36" s="68">
        <v>54</v>
      </c>
      <c r="F36" s="68">
        <v>3</v>
      </c>
      <c r="G36" s="68">
        <v>0</v>
      </c>
      <c r="H36" s="68">
        <v>0</v>
      </c>
      <c r="I36" s="69"/>
      <c r="J36" s="69"/>
      <c r="K36" s="69"/>
      <c r="L36" s="69"/>
      <c r="M36" s="68">
        <v>57</v>
      </c>
      <c r="N36" s="69" t="s">
        <v>57</v>
      </c>
      <c r="O36" s="70">
        <v>57</v>
      </c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x14ac:dyDescent="0.2">
      <c r="A37" s="99"/>
      <c r="B37" s="99"/>
      <c r="C37" s="54" t="s">
        <v>15</v>
      </c>
      <c r="D37" s="67" t="s">
        <v>12</v>
      </c>
      <c r="E37" s="68">
        <v>9</v>
      </c>
      <c r="F37" s="68">
        <v>32</v>
      </c>
      <c r="G37" s="68">
        <v>15</v>
      </c>
      <c r="H37" s="68">
        <v>0</v>
      </c>
      <c r="I37" s="69"/>
      <c r="J37" s="69"/>
      <c r="K37" s="69"/>
      <c r="L37" s="69"/>
      <c r="M37" s="68">
        <v>49</v>
      </c>
      <c r="N37" s="69" t="s">
        <v>57</v>
      </c>
      <c r="O37" s="70">
        <v>49</v>
      </c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x14ac:dyDescent="0.2">
      <c r="A38" s="99"/>
      <c r="B38" s="99"/>
      <c r="C38" s="54" t="s">
        <v>15</v>
      </c>
      <c r="D38" s="67" t="s">
        <v>13</v>
      </c>
      <c r="E38" s="68">
        <v>0</v>
      </c>
      <c r="F38" s="68">
        <v>2</v>
      </c>
      <c r="G38" s="68">
        <v>16</v>
      </c>
      <c r="H38" s="68">
        <v>28</v>
      </c>
      <c r="I38" s="69"/>
      <c r="J38" s="69"/>
      <c r="K38" s="69"/>
      <c r="L38" s="69"/>
      <c r="M38" s="68">
        <v>46</v>
      </c>
      <c r="N38" s="69" t="s">
        <v>57</v>
      </c>
      <c r="O38" s="70">
        <v>46</v>
      </c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x14ac:dyDescent="0.2">
      <c r="A39" s="100"/>
      <c r="B39" s="100"/>
      <c r="C39" s="101" t="s">
        <v>16</v>
      </c>
      <c r="D39" s="100"/>
      <c r="E39" s="68">
        <v>63</v>
      </c>
      <c r="F39" s="68">
        <v>37</v>
      </c>
      <c r="G39" s="68">
        <v>31</v>
      </c>
      <c r="H39" s="68">
        <v>28</v>
      </c>
      <c r="I39" s="71">
        <v>0</v>
      </c>
      <c r="J39" s="71">
        <v>0</v>
      </c>
      <c r="K39" s="71">
        <v>0</v>
      </c>
      <c r="L39" s="71">
        <v>0</v>
      </c>
      <c r="M39" s="68">
        <v>152</v>
      </c>
      <c r="N39" s="69" t="s">
        <v>57</v>
      </c>
      <c r="O39" s="70">
        <v>152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x14ac:dyDescent="0.2">
      <c r="A41" s="98" t="s">
        <v>8</v>
      </c>
      <c r="B41" s="130" t="s">
        <v>63</v>
      </c>
      <c r="C41" s="54" t="s">
        <v>18</v>
      </c>
      <c r="D41" s="67" t="s">
        <v>11</v>
      </c>
      <c r="E41" s="72" t="s">
        <v>57</v>
      </c>
      <c r="F41" s="72" t="s">
        <v>57</v>
      </c>
      <c r="G41" s="72" t="s">
        <v>57</v>
      </c>
      <c r="H41" s="72" t="s">
        <v>57</v>
      </c>
      <c r="I41" s="69" t="s">
        <v>57</v>
      </c>
      <c r="J41" s="69" t="s">
        <v>57</v>
      </c>
      <c r="K41" s="69" t="s">
        <v>57</v>
      </c>
      <c r="L41" s="69" t="s">
        <v>57</v>
      </c>
      <c r="M41" s="72" t="s">
        <v>57</v>
      </c>
      <c r="N41" s="69" t="s">
        <v>57</v>
      </c>
      <c r="O41" s="54" t="s">
        <v>57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x14ac:dyDescent="0.2">
      <c r="A42" s="99"/>
      <c r="B42" s="99"/>
      <c r="C42" s="54" t="s">
        <v>18</v>
      </c>
      <c r="D42" s="67" t="s">
        <v>12</v>
      </c>
      <c r="E42" s="72" t="s">
        <v>57</v>
      </c>
      <c r="F42" s="72" t="s">
        <v>57</v>
      </c>
      <c r="G42" s="72" t="s">
        <v>57</v>
      </c>
      <c r="H42" s="72" t="s">
        <v>57</v>
      </c>
      <c r="I42" s="69" t="s">
        <v>57</v>
      </c>
      <c r="J42" s="69" t="s">
        <v>57</v>
      </c>
      <c r="K42" s="69" t="s">
        <v>57</v>
      </c>
      <c r="L42" s="69" t="s">
        <v>57</v>
      </c>
      <c r="M42" s="72" t="s">
        <v>57</v>
      </c>
      <c r="N42" s="69" t="s">
        <v>57</v>
      </c>
      <c r="O42" s="54" t="s">
        <v>57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x14ac:dyDescent="0.2">
      <c r="A43" s="99"/>
      <c r="B43" s="99"/>
      <c r="C43" s="54" t="s">
        <v>18</v>
      </c>
      <c r="D43" s="67" t="s">
        <v>13</v>
      </c>
      <c r="E43" s="68">
        <v>1</v>
      </c>
      <c r="F43" s="68">
        <v>3</v>
      </c>
      <c r="G43" s="68">
        <v>5</v>
      </c>
      <c r="H43" s="68">
        <v>2</v>
      </c>
      <c r="I43" s="71">
        <v>2</v>
      </c>
      <c r="J43" s="71">
        <v>2</v>
      </c>
      <c r="K43" s="71">
        <v>3</v>
      </c>
      <c r="L43" s="71">
        <v>2</v>
      </c>
      <c r="M43" s="68">
        <v>11</v>
      </c>
      <c r="N43" s="71">
        <v>9</v>
      </c>
      <c r="O43" s="70">
        <v>20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x14ac:dyDescent="0.2">
      <c r="A44" s="100"/>
      <c r="B44" s="100"/>
      <c r="C44" s="101" t="s">
        <v>19</v>
      </c>
      <c r="D44" s="100"/>
      <c r="E44" s="68">
        <v>1</v>
      </c>
      <c r="F44" s="68">
        <v>3</v>
      </c>
      <c r="G44" s="68">
        <v>5</v>
      </c>
      <c r="H44" s="68">
        <v>2</v>
      </c>
      <c r="I44" s="71">
        <v>2</v>
      </c>
      <c r="J44" s="71">
        <v>2</v>
      </c>
      <c r="K44" s="71">
        <v>3</v>
      </c>
      <c r="L44" s="71">
        <v>2</v>
      </c>
      <c r="M44" s="68">
        <v>11</v>
      </c>
      <c r="N44" s="71">
        <v>9</v>
      </c>
      <c r="O44" s="70">
        <v>20</v>
      </c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x14ac:dyDescent="0.2">
      <c r="A46" s="98" t="s">
        <v>8</v>
      </c>
      <c r="B46" s="98" t="s">
        <v>9</v>
      </c>
      <c r="C46" s="54" t="s">
        <v>25</v>
      </c>
      <c r="D46" s="67" t="s">
        <v>11</v>
      </c>
      <c r="E46" s="72"/>
      <c r="F46" s="72"/>
      <c r="G46" s="72"/>
      <c r="H46" s="72"/>
      <c r="I46" s="69" t="s">
        <v>57</v>
      </c>
      <c r="J46" s="69" t="s">
        <v>57</v>
      </c>
      <c r="K46" s="69" t="s">
        <v>57</v>
      </c>
      <c r="L46" s="69" t="s">
        <v>57</v>
      </c>
      <c r="M46" s="72"/>
      <c r="N46" s="69" t="s">
        <v>57</v>
      </c>
      <c r="O46" s="54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x14ac:dyDescent="0.2">
      <c r="A47" s="99"/>
      <c r="B47" s="99"/>
      <c r="C47" s="54" t="s">
        <v>25</v>
      </c>
      <c r="D47" s="67" t="s">
        <v>12</v>
      </c>
      <c r="E47" s="72"/>
      <c r="F47" s="72"/>
      <c r="G47" s="72"/>
      <c r="H47" s="72"/>
      <c r="I47" s="71">
        <v>4</v>
      </c>
      <c r="J47" s="71">
        <v>6</v>
      </c>
      <c r="K47" s="71">
        <v>0</v>
      </c>
      <c r="L47" s="71">
        <v>2</v>
      </c>
      <c r="M47" s="72"/>
      <c r="N47" s="71">
        <v>12</v>
      </c>
      <c r="O47" s="70">
        <v>12</v>
      </c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x14ac:dyDescent="0.2">
      <c r="A48" s="99"/>
      <c r="B48" s="99"/>
      <c r="C48" s="54" t="s">
        <v>25</v>
      </c>
      <c r="D48" s="67" t="s">
        <v>13</v>
      </c>
      <c r="E48" s="72"/>
      <c r="F48" s="72"/>
      <c r="G48" s="72"/>
      <c r="H48" s="72"/>
      <c r="I48" s="71">
        <v>2</v>
      </c>
      <c r="J48" s="71">
        <v>4</v>
      </c>
      <c r="K48" s="71">
        <v>1</v>
      </c>
      <c r="L48" s="71">
        <v>1</v>
      </c>
      <c r="M48" s="72"/>
      <c r="N48" s="71">
        <v>8</v>
      </c>
      <c r="O48" s="70">
        <v>8</v>
      </c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x14ac:dyDescent="0.2">
      <c r="A49" s="100"/>
      <c r="B49" s="100"/>
      <c r="C49" s="101" t="s">
        <v>26</v>
      </c>
      <c r="D49" s="100"/>
      <c r="E49" s="68">
        <v>0</v>
      </c>
      <c r="F49" s="68">
        <v>0</v>
      </c>
      <c r="G49" s="68">
        <v>0</v>
      </c>
      <c r="H49" s="68">
        <v>0</v>
      </c>
      <c r="I49" s="71">
        <v>6</v>
      </c>
      <c r="J49" s="71">
        <v>10</v>
      </c>
      <c r="K49" s="71">
        <v>1</v>
      </c>
      <c r="L49" s="71">
        <v>3</v>
      </c>
      <c r="M49" s="68">
        <v>0</v>
      </c>
      <c r="N49" s="71">
        <v>20</v>
      </c>
      <c r="O49" s="70">
        <v>20</v>
      </c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x14ac:dyDescent="0.2">
      <c r="A51" s="98" t="s">
        <v>8</v>
      </c>
      <c r="B51" s="98" t="s">
        <v>37</v>
      </c>
      <c r="C51" s="54" t="s">
        <v>35</v>
      </c>
      <c r="D51" s="67" t="s">
        <v>11</v>
      </c>
      <c r="E51" s="68">
        <v>18</v>
      </c>
      <c r="F51" s="68">
        <v>0</v>
      </c>
      <c r="G51" s="68">
        <v>0</v>
      </c>
      <c r="H51" s="68">
        <v>0</v>
      </c>
      <c r="I51" s="71">
        <v>16</v>
      </c>
      <c r="J51" s="71">
        <v>0</v>
      </c>
      <c r="K51" s="71">
        <v>0</v>
      </c>
      <c r="L51" s="71">
        <v>0</v>
      </c>
      <c r="M51" s="68">
        <v>18</v>
      </c>
      <c r="N51" s="71">
        <v>16</v>
      </c>
      <c r="O51" s="70">
        <v>34</v>
      </c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x14ac:dyDescent="0.2">
      <c r="A52" s="99"/>
      <c r="B52" s="99"/>
      <c r="C52" s="54" t="s">
        <v>35</v>
      </c>
      <c r="D52" s="67" t="s">
        <v>12</v>
      </c>
      <c r="E52" s="68">
        <v>0</v>
      </c>
      <c r="F52" s="68">
        <v>12</v>
      </c>
      <c r="G52" s="68">
        <v>8</v>
      </c>
      <c r="H52" s="68">
        <v>0</v>
      </c>
      <c r="I52" s="71">
        <v>2</v>
      </c>
      <c r="J52" s="71">
        <v>10</v>
      </c>
      <c r="K52" s="71">
        <v>3</v>
      </c>
      <c r="L52" s="71">
        <v>0</v>
      </c>
      <c r="M52" s="68">
        <v>20</v>
      </c>
      <c r="N52" s="71">
        <v>15</v>
      </c>
      <c r="O52" s="70">
        <v>35</v>
      </c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x14ac:dyDescent="0.2">
      <c r="A53" s="99"/>
      <c r="B53" s="99"/>
      <c r="C53" s="54" t="s">
        <v>35</v>
      </c>
      <c r="D53" s="67" t="s">
        <v>13</v>
      </c>
      <c r="E53" s="68">
        <v>0</v>
      </c>
      <c r="F53" s="68">
        <v>2</v>
      </c>
      <c r="G53" s="68">
        <v>8</v>
      </c>
      <c r="H53" s="68">
        <v>8</v>
      </c>
      <c r="I53" s="71">
        <v>1</v>
      </c>
      <c r="J53" s="71">
        <v>6</v>
      </c>
      <c r="K53" s="71">
        <v>3</v>
      </c>
      <c r="L53" s="71">
        <v>10</v>
      </c>
      <c r="M53" s="68">
        <v>18</v>
      </c>
      <c r="N53" s="71">
        <v>20</v>
      </c>
      <c r="O53" s="70">
        <v>38</v>
      </c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x14ac:dyDescent="0.2">
      <c r="A54" s="100"/>
      <c r="B54" s="100"/>
      <c r="C54" s="101" t="s">
        <v>36</v>
      </c>
      <c r="D54" s="100"/>
      <c r="E54" s="68">
        <v>18</v>
      </c>
      <c r="F54" s="68">
        <v>14</v>
      </c>
      <c r="G54" s="68">
        <v>16</v>
      </c>
      <c r="H54" s="68">
        <v>8</v>
      </c>
      <c r="I54" s="71">
        <v>19</v>
      </c>
      <c r="J54" s="71">
        <v>16</v>
      </c>
      <c r="K54" s="71">
        <v>6</v>
      </c>
      <c r="L54" s="71">
        <v>10</v>
      </c>
      <c r="M54" s="68">
        <v>56</v>
      </c>
      <c r="N54" s="71">
        <v>51</v>
      </c>
      <c r="O54" s="70">
        <v>107</v>
      </c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x14ac:dyDescent="0.2">
      <c r="A56" s="98" t="s">
        <v>8</v>
      </c>
      <c r="B56" s="98" t="s">
        <v>40</v>
      </c>
      <c r="C56" s="54" t="s">
        <v>45</v>
      </c>
      <c r="D56" s="67" t="s">
        <v>11</v>
      </c>
      <c r="E56" s="72" t="s">
        <v>57</v>
      </c>
      <c r="F56" s="72" t="s">
        <v>57</v>
      </c>
      <c r="G56" s="72" t="s">
        <v>57</v>
      </c>
      <c r="H56" s="72" t="s">
        <v>57</v>
      </c>
      <c r="I56" s="71">
        <v>9</v>
      </c>
      <c r="J56" s="71">
        <v>6</v>
      </c>
      <c r="K56" s="71">
        <v>0</v>
      </c>
      <c r="L56" s="71">
        <v>0</v>
      </c>
      <c r="M56" s="68">
        <v>0</v>
      </c>
      <c r="N56" s="71">
        <v>15</v>
      </c>
      <c r="O56" s="70">
        <v>15</v>
      </c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x14ac:dyDescent="0.2">
      <c r="A57" s="99"/>
      <c r="B57" s="99"/>
      <c r="C57" s="54" t="s">
        <v>45</v>
      </c>
      <c r="D57" s="67" t="s">
        <v>12</v>
      </c>
      <c r="E57" s="72" t="s">
        <v>57</v>
      </c>
      <c r="F57" s="72" t="s">
        <v>57</v>
      </c>
      <c r="G57" s="72" t="s">
        <v>57</v>
      </c>
      <c r="H57" s="72" t="s">
        <v>57</v>
      </c>
      <c r="I57" s="71">
        <v>9</v>
      </c>
      <c r="J57" s="71">
        <v>6</v>
      </c>
      <c r="K57" s="71">
        <v>1</v>
      </c>
      <c r="L57" s="71">
        <v>0</v>
      </c>
      <c r="M57" s="68">
        <v>0</v>
      </c>
      <c r="N57" s="71">
        <v>16</v>
      </c>
      <c r="O57" s="70">
        <v>16</v>
      </c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x14ac:dyDescent="0.2">
      <c r="A58" s="99"/>
      <c r="B58" s="99"/>
      <c r="C58" s="54" t="s">
        <v>45</v>
      </c>
      <c r="D58" s="67" t="s">
        <v>13</v>
      </c>
      <c r="E58" s="72" t="s">
        <v>64</v>
      </c>
      <c r="F58" s="72" t="s">
        <v>64</v>
      </c>
      <c r="G58" s="72" t="s">
        <v>64</v>
      </c>
      <c r="H58" s="72" t="s">
        <v>64</v>
      </c>
      <c r="I58" s="71">
        <v>0</v>
      </c>
      <c r="J58" s="71">
        <v>8</v>
      </c>
      <c r="K58" s="71">
        <v>6</v>
      </c>
      <c r="L58" s="71">
        <v>5</v>
      </c>
      <c r="M58" s="68">
        <v>0</v>
      </c>
      <c r="N58" s="71">
        <v>19</v>
      </c>
      <c r="O58" s="70">
        <v>19</v>
      </c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x14ac:dyDescent="0.2">
      <c r="A59" s="100"/>
      <c r="B59" s="100"/>
      <c r="C59" s="101" t="s">
        <v>46</v>
      </c>
      <c r="D59" s="100"/>
      <c r="E59" s="72" t="s">
        <v>64</v>
      </c>
      <c r="F59" s="72" t="s">
        <v>64</v>
      </c>
      <c r="G59" s="72" t="s">
        <v>64</v>
      </c>
      <c r="H59" s="72" t="s">
        <v>64</v>
      </c>
      <c r="I59" s="71">
        <v>18</v>
      </c>
      <c r="J59" s="71">
        <v>20</v>
      </c>
      <c r="K59" s="71">
        <v>7</v>
      </c>
      <c r="L59" s="71">
        <v>5</v>
      </c>
      <c r="M59" s="68">
        <v>0</v>
      </c>
      <c r="N59" s="71">
        <v>50</v>
      </c>
      <c r="O59" s="70">
        <v>50</v>
      </c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x14ac:dyDescent="0.2">
      <c r="A61" s="131">
        <f>AQ3</f>
        <v>0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x14ac:dyDescent="0.2">
      <c r="A62" s="102" t="s">
        <v>1</v>
      </c>
      <c r="B62" s="102" t="s">
        <v>2</v>
      </c>
      <c r="C62" s="102" t="s">
        <v>3</v>
      </c>
      <c r="D62" s="102" t="s">
        <v>4</v>
      </c>
      <c r="E62" s="133" t="s">
        <v>55</v>
      </c>
      <c r="F62" s="104"/>
      <c r="G62" s="104"/>
      <c r="H62" s="104"/>
      <c r="I62" s="132" t="s">
        <v>56</v>
      </c>
      <c r="J62" s="104"/>
      <c r="K62" s="104"/>
      <c r="L62" s="104"/>
      <c r="M62" s="109" t="s">
        <v>5</v>
      </c>
      <c r="N62" s="110" t="s">
        <v>6</v>
      </c>
      <c r="O62" s="111" t="s">
        <v>7</v>
      </c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x14ac:dyDescent="0.2">
      <c r="A63" s="99"/>
      <c r="B63" s="99"/>
      <c r="C63" s="99"/>
      <c r="D63" s="99"/>
      <c r="E63" s="104"/>
      <c r="F63" s="104"/>
      <c r="G63" s="104"/>
      <c r="H63" s="104"/>
      <c r="I63" s="104"/>
      <c r="J63" s="104"/>
      <c r="K63" s="104"/>
      <c r="L63" s="104"/>
      <c r="M63" s="99"/>
      <c r="N63" s="99"/>
      <c r="O63" s="99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x14ac:dyDescent="0.2">
      <c r="A64" s="100"/>
      <c r="B64" s="100"/>
      <c r="C64" s="100"/>
      <c r="D64" s="100"/>
      <c r="E64" s="66">
        <v>9</v>
      </c>
      <c r="F64" s="66">
        <v>10</v>
      </c>
      <c r="G64" s="66">
        <v>11</v>
      </c>
      <c r="H64" s="66">
        <v>12</v>
      </c>
      <c r="I64" s="66">
        <v>9</v>
      </c>
      <c r="J64" s="66">
        <v>10</v>
      </c>
      <c r="K64" s="66">
        <v>11</v>
      </c>
      <c r="L64" s="66">
        <v>12</v>
      </c>
      <c r="M64" s="100"/>
      <c r="N64" s="100"/>
      <c r="O64" s="100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x14ac:dyDescent="0.2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x14ac:dyDescent="0.2">
      <c r="A66" s="98" t="s">
        <v>8</v>
      </c>
      <c r="B66" s="98" t="s">
        <v>40</v>
      </c>
      <c r="C66" s="54" t="s">
        <v>65</v>
      </c>
      <c r="D66" s="67" t="s">
        <v>11</v>
      </c>
      <c r="E66" s="72" t="s">
        <v>57</v>
      </c>
      <c r="F66" s="72" t="s">
        <v>64</v>
      </c>
      <c r="G66" s="72" t="s">
        <v>64</v>
      </c>
      <c r="H66" s="72" t="s">
        <v>64</v>
      </c>
      <c r="I66" s="69" t="s">
        <v>57</v>
      </c>
      <c r="J66" s="69" t="s">
        <v>64</v>
      </c>
      <c r="K66" s="69" t="s">
        <v>64</v>
      </c>
      <c r="L66" s="69" t="s">
        <v>64</v>
      </c>
      <c r="M66" s="72" t="s">
        <v>57</v>
      </c>
      <c r="N66" s="69" t="s">
        <v>57</v>
      </c>
      <c r="O66" s="54" t="s">
        <v>57</v>
      </c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x14ac:dyDescent="0.2">
      <c r="A67" s="99"/>
      <c r="B67" s="99"/>
      <c r="C67" s="54" t="s">
        <v>65</v>
      </c>
      <c r="D67" s="67" t="s">
        <v>12</v>
      </c>
      <c r="E67" s="68">
        <v>9</v>
      </c>
      <c r="F67" s="68">
        <v>4</v>
      </c>
      <c r="G67" s="68">
        <v>2</v>
      </c>
      <c r="H67" s="68">
        <v>0</v>
      </c>
      <c r="I67" s="71">
        <v>10</v>
      </c>
      <c r="J67" s="71">
        <v>4</v>
      </c>
      <c r="K67" s="71">
        <v>4</v>
      </c>
      <c r="L67" s="71">
        <v>1</v>
      </c>
      <c r="M67" s="68">
        <v>15</v>
      </c>
      <c r="N67" s="71">
        <v>19</v>
      </c>
      <c r="O67" s="70">
        <v>34</v>
      </c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x14ac:dyDescent="0.2">
      <c r="A68" s="99"/>
      <c r="B68" s="99"/>
      <c r="C68" s="54" t="s">
        <v>65</v>
      </c>
      <c r="D68" s="67" t="s">
        <v>13</v>
      </c>
      <c r="E68" s="68">
        <v>2</v>
      </c>
      <c r="F68" s="68">
        <v>2</v>
      </c>
      <c r="G68" s="68">
        <v>5</v>
      </c>
      <c r="H68" s="68">
        <v>5</v>
      </c>
      <c r="I68" s="71">
        <v>0</v>
      </c>
      <c r="J68" s="71">
        <v>4</v>
      </c>
      <c r="K68" s="71">
        <v>5</v>
      </c>
      <c r="L68" s="71">
        <v>4</v>
      </c>
      <c r="M68" s="68">
        <v>14</v>
      </c>
      <c r="N68" s="71">
        <v>13</v>
      </c>
      <c r="O68" s="70">
        <v>27</v>
      </c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x14ac:dyDescent="0.2">
      <c r="A69" s="100"/>
      <c r="B69" s="100"/>
      <c r="C69" s="101" t="s">
        <v>66</v>
      </c>
      <c r="D69" s="100"/>
      <c r="E69" s="68">
        <v>11</v>
      </c>
      <c r="F69" s="68">
        <v>6</v>
      </c>
      <c r="G69" s="68">
        <v>7</v>
      </c>
      <c r="H69" s="68">
        <v>5</v>
      </c>
      <c r="I69" s="71">
        <v>10</v>
      </c>
      <c r="J69" s="71">
        <v>8</v>
      </c>
      <c r="K69" s="71">
        <v>9</v>
      </c>
      <c r="L69" s="71">
        <v>5</v>
      </c>
      <c r="M69" s="68">
        <v>29</v>
      </c>
      <c r="N69" s="71">
        <v>32</v>
      </c>
      <c r="O69" s="70">
        <v>61</v>
      </c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x14ac:dyDescent="0.2">
      <c r="A71" s="98" t="s">
        <v>8</v>
      </c>
      <c r="B71" s="115" t="s">
        <v>67</v>
      </c>
      <c r="C71" s="54" t="s">
        <v>20</v>
      </c>
      <c r="D71" s="67" t="s">
        <v>11</v>
      </c>
      <c r="E71" s="72" t="s">
        <v>57</v>
      </c>
      <c r="F71" s="72" t="s">
        <v>57</v>
      </c>
      <c r="G71" s="72" t="s">
        <v>57</v>
      </c>
      <c r="H71" s="72" t="s">
        <v>57</v>
      </c>
      <c r="I71" s="69" t="s">
        <v>57</v>
      </c>
      <c r="J71" s="69" t="s">
        <v>57</v>
      </c>
      <c r="K71" s="69" t="s">
        <v>57</v>
      </c>
      <c r="L71" s="69" t="s">
        <v>57</v>
      </c>
      <c r="M71" s="68">
        <v>0</v>
      </c>
      <c r="N71" s="71">
        <v>0</v>
      </c>
      <c r="O71" s="70">
        <v>0</v>
      </c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x14ac:dyDescent="0.2">
      <c r="A72" s="99"/>
      <c r="B72" s="99"/>
      <c r="C72" s="54" t="s">
        <v>20</v>
      </c>
      <c r="D72" s="67" t="s">
        <v>12</v>
      </c>
      <c r="E72" s="68">
        <v>0</v>
      </c>
      <c r="F72" s="68">
        <v>3</v>
      </c>
      <c r="G72" s="68">
        <v>4</v>
      </c>
      <c r="H72" s="68">
        <v>0</v>
      </c>
      <c r="I72" s="71">
        <v>6</v>
      </c>
      <c r="J72" s="71">
        <v>7</v>
      </c>
      <c r="K72" s="71">
        <v>0</v>
      </c>
      <c r="L72" s="71">
        <v>1</v>
      </c>
      <c r="M72" s="68">
        <v>7</v>
      </c>
      <c r="N72" s="71">
        <v>14</v>
      </c>
      <c r="O72" s="70">
        <v>21</v>
      </c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x14ac:dyDescent="0.2">
      <c r="A73" s="99"/>
      <c r="B73" s="99"/>
      <c r="C73" s="54" t="s">
        <v>20</v>
      </c>
      <c r="D73" s="67" t="s">
        <v>13</v>
      </c>
      <c r="E73" s="68">
        <v>0</v>
      </c>
      <c r="F73" s="68">
        <v>0</v>
      </c>
      <c r="G73" s="68">
        <v>4</v>
      </c>
      <c r="H73" s="68">
        <v>3</v>
      </c>
      <c r="I73" s="71">
        <v>0</v>
      </c>
      <c r="J73" s="71">
        <v>2</v>
      </c>
      <c r="K73" s="71">
        <v>3</v>
      </c>
      <c r="L73" s="71">
        <v>4</v>
      </c>
      <c r="M73" s="68">
        <v>7</v>
      </c>
      <c r="N73" s="71">
        <v>9</v>
      </c>
      <c r="O73" s="70">
        <v>16</v>
      </c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x14ac:dyDescent="0.2">
      <c r="A74" s="100"/>
      <c r="B74" s="100"/>
      <c r="C74" s="101" t="s">
        <v>21</v>
      </c>
      <c r="D74" s="100"/>
      <c r="E74" s="68">
        <v>0</v>
      </c>
      <c r="F74" s="68">
        <v>3</v>
      </c>
      <c r="G74" s="68">
        <v>8</v>
      </c>
      <c r="H74" s="68">
        <v>3</v>
      </c>
      <c r="I74" s="71">
        <v>6</v>
      </c>
      <c r="J74" s="71">
        <v>9</v>
      </c>
      <c r="K74" s="71">
        <v>3</v>
      </c>
      <c r="L74" s="71">
        <v>5</v>
      </c>
      <c r="M74" s="68">
        <v>14</v>
      </c>
      <c r="N74" s="71">
        <v>23</v>
      </c>
      <c r="O74" s="70">
        <v>37</v>
      </c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x14ac:dyDescent="0.2">
      <c r="A76" s="98" t="s">
        <v>8</v>
      </c>
      <c r="B76" s="98" t="s">
        <v>40</v>
      </c>
      <c r="C76" s="54" t="s">
        <v>47</v>
      </c>
      <c r="D76" s="67" t="s">
        <v>11</v>
      </c>
      <c r="E76" s="72" t="s">
        <v>57</v>
      </c>
      <c r="F76" s="72" t="s">
        <v>64</v>
      </c>
      <c r="G76" s="72" t="s">
        <v>64</v>
      </c>
      <c r="H76" s="72" t="s">
        <v>64</v>
      </c>
      <c r="I76" s="69" t="s">
        <v>57</v>
      </c>
      <c r="J76" s="69" t="s">
        <v>64</v>
      </c>
      <c r="K76" s="69" t="s">
        <v>64</v>
      </c>
      <c r="L76" s="69" t="s">
        <v>64</v>
      </c>
      <c r="M76" s="68">
        <v>0</v>
      </c>
      <c r="N76" s="71">
        <v>0</v>
      </c>
      <c r="O76" s="54"/>
      <c r="P76" s="36">
        <v>0</v>
      </c>
      <c r="Q76" s="1"/>
      <c r="R76" s="1"/>
      <c r="S76" s="1"/>
      <c r="T76" s="1"/>
      <c r="U76" s="1"/>
      <c r="V76" s="1"/>
      <c r="W76" s="1"/>
      <c r="X76" s="1"/>
      <c r="Y76" s="1"/>
    </row>
    <row r="77" spans="1:25" ht="12.75" x14ac:dyDescent="0.2">
      <c r="A77" s="99"/>
      <c r="B77" s="99"/>
      <c r="C77" s="54" t="s">
        <v>47</v>
      </c>
      <c r="D77" s="67" t="s">
        <v>12</v>
      </c>
      <c r="E77" s="68">
        <v>12</v>
      </c>
      <c r="F77" s="68">
        <v>13</v>
      </c>
      <c r="G77" s="68">
        <v>12</v>
      </c>
      <c r="H77" s="68">
        <v>4</v>
      </c>
      <c r="I77" s="71">
        <v>10</v>
      </c>
      <c r="J77" s="71">
        <v>21</v>
      </c>
      <c r="K77" s="71">
        <v>14</v>
      </c>
      <c r="L77" s="71">
        <v>6</v>
      </c>
      <c r="M77" s="68">
        <v>41</v>
      </c>
      <c r="N77" s="71">
        <v>51</v>
      </c>
      <c r="O77" s="70">
        <v>92</v>
      </c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x14ac:dyDescent="0.2">
      <c r="A78" s="99"/>
      <c r="B78" s="99"/>
      <c r="C78" s="54" t="s">
        <v>47</v>
      </c>
      <c r="D78" s="67" t="s">
        <v>13</v>
      </c>
      <c r="E78" s="68">
        <v>0</v>
      </c>
      <c r="F78" s="68">
        <v>3</v>
      </c>
      <c r="G78" s="68">
        <v>6</v>
      </c>
      <c r="H78" s="68">
        <v>10</v>
      </c>
      <c r="I78" s="71">
        <v>1</v>
      </c>
      <c r="J78" s="71">
        <v>2</v>
      </c>
      <c r="K78" s="71">
        <v>3</v>
      </c>
      <c r="L78" s="71">
        <v>8</v>
      </c>
      <c r="M78" s="68">
        <v>19</v>
      </c>
      <c r="N78" s="71">
        <v>14</v>
      </c>
      <c r="O78" s="70">
        <v>33</v>
      </c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x14ac:dyDescent="0.2">
      <c r="A79" s="100"/>
      <c r="B79" s="100"/>
      <c r="C79" s="101" t="s">
        <v>48</v>
      </c>
      <c r="D79" s="100"/>
      <c r="E79" s="68">
        <v>12</v>
      </c>
      <c r="F79" s="68">
        <v>16</v>
      </c>
      <c r="G79" s="68">
        <v>18</v>
      </c>
      <c r="H79" s="68">
        <v>14</v>
      </c>
      <c r="I79" s="71">
        <v>11</v>
      </c>
      <c r="J79" s="71">
        <v>23</v>
      </c>
      <c r="K79" s="71">
        <v>17</v>
      </c>
      <c r="L79" s="71">
        <v>14</v>
      </c>
      <c r="M79" s="68">
        <v>60</v>
      </c>
      <c r="N79" s="71">
        <v>65</v>
      </c>
      <c r="O79" s="70">
        <v>125</v>
      </c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x14ac:dyDescent="0.2">
      <c r="A81" s="98" t="s">
        <v>8</v>
      </c>
      <c r="B81" s="115" t="s">
        <v>68</v>
      </c>
      <c r="C81" s="54" t="s">
        <v>22</v>
      </c>
      <c r="D81" s="67" t="s">
        <v>11</v>
      </c>
      <c r="E81" s="68">
        <v>10</v>
      </c>
      <c r="F81" s="68">
        <v>0</v>
      </c>
      <c r="G81" s="68">
        <v>0</v>
      </c>
      <c r="H81" s="68">
        <v>0</v>
      </c>
      <c r="I81" s="71">
        <v>13</v>
      </c>
      <c r="J81" s="71">
        <v>0</v>
      </c>
      <c r="K81" s="71">
        <v>0</v>
      </c>
      <c r="L81" s="71">
        <v>0</v>
      </c>
      <c r="M81" s="68">
        <v>10</v>
      </c>
      <c r="N81" s="71">
        <v>13</v>
      </c>
      <c r="O81" s="70">
        <v>23</v>
      </c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x14ac:dyDescent="0.2">
      <c r="A82" s="99"/>
      <c r="B82" s="99"/>
      <c r="C82" s="54" t="s">
        <v>22</v>
      </c>
      <c r="D82" s="67" t="s">
        <v>12</v>
      </c>
      <c r="E82" s="68">
        <v>1</v>
      </c>
      <c r="F82" s="68">
        <v>7</v>
      </c>
      <c r="G82" s="68">
        <v>4</v>
      </c>
      <c r="H82" s="68">
        <v>0</v>
      </c>
      <c r="I82" s="71">
        <v>2</v>
      </c>
      <c r="J82" s="71">
        <v>5</v>
      </c>
      <c r="K82" s="71">
        <v>4</v>
      </c>
      <c r="L82" s="71">
        <v>0</v>
      </c>
      <c r="M82" s="68">
        <v>12</v>
      </c>
      <c r="N82" s="71">
        <v>11</v>
      </c>
      <c r="O82" s="70">
        <v>23</v>
      </c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x14ac:dyDescent="0.2">
      <c r="A83" s="99"/>
      <c r="B83" s="99"/>
      <c r="C83" s="54" t="s">
        <v>22</v>
      </c>
      <c r="D83" s="67" t="s">
        <v>13</v>
      </c>
      <c r="E83" s="68">
        <v>0</v>
      </c>
      <c r="F83" s="68">
        <v>4</v>
      </c>
      <c r="G83" s="68">
        <v>3</v>
      </c>
      <c r="H83" s="68">
        <v>7</v>
      </c>
      <c r="I83" s="71">
        <v>0</v>
      </c>
      <c r="J83" s="71">
        <v>6</v>
      </c>
      <c r="K83" s="71">
        <v>3</v>
      </c>
      <c r="L83" s="71">
        <v>3</v>
      </c>
      <c r="M83" s="68">
        <v>14</v>
      </c>
      <c r="N83" s="71">
        <v>12</v>
      </c>
      <c r="O83" s="70">
        <v>26</v>
      </c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x14ac:dyDescent="0.2">
      <c r="A84" s="100"/>
      <c r="B84" s="100"/>
      <c r="C84" s="101" t="s">
        <v>23</v>
      </c>
      <c r="D84" s="100"/>
      <c r="E84" s="68">
        <v>11</v>
      </c>
      <c r="F84" s="68">
        <v>11</v>
      </c>
      <c r="G84" s="68">
        <v>7</v>
      </c>
      <c r="H84" s="68">
        <v>7</v>
      </c>
      <c r="I84" s="71">
        <v>15</v>
      </c>
      <c r="J84" s="71">
        <v>11</v>
      </c>
      <c r="K84" s="71">
        <v>7</v>
      </c>
      <c r="L84" s="71">
        <v>3</v>
      </c>
      <c r="M84" s="68">
        <v>36</v>
      </c>
      <c r="N84" s="71">
        <v>36</v>
      </c>
      <c r="O84" s="70">
        <v>72</v>
      </c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x14ac:dyDescent="0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x14ac:dyDescent="0.2">
      <c r="A86" s="98" t="s">
        <v>8</v>
      </c>
      <c r="B86" s="98" t="s">
        <v>9</v>
      </c>
      <c r="C86" s="54" t="s">
        <v>27</v>
      </c>
      <c r="D86" s="67" t="s">
        <v>11</v>
      </c>
      <c r="E86" s="72" t="s">
        <v>57</v>
      </c>
      <c r="F86" s="72" t="s">
        <v>57</v>
      </c>
      <c r="G86" s="72" t="s">
        <v>57</v>
      </c>
      <c r="H86" s="72" t="s">
        <v>57</v>
      </c>
      <c r="I86" s="69" t="s">
        <v>57</v>
      </c>
      <c r="J86" s="69" t="s">
        <v>57</v>
      </c>
      <c r="K86" s="69" t="s">
        <v>57</v>
      </c>
      <c r="L86" s="69" t="s">
        <v>57</v>
      </c>
      <c r="M86" s="72" t="s">
        <v>57</v>
      </c>
      <c r="N86" s="69" t="s">
        <v>57</v>
      </c>
      <c r="O86" s="54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x14ac:dyDescent="0.2">
      <c r="A87" s="99"/>
      <c r="B87" s="99"/>
      <c r="C87" s="54" t="s">
        <v>27</v>
      </c>
      <c r="D87" s="67" t="s">
        <v>12</v>
      </c>
      <c r="E87" s="68">
        <v>9</v>
      </c>
      <c r="F87" s="68">
        <v>5</v>
      </c>
      <c r="G87" s="68">
        <v>3</v>
      </c>
      <c r="H87" s="68">
        <v>0</v>
      </c>
      <c r="I87" s="71">
        <v>4</v>
      </c>
      <c r="J87" s="71">
        <v>4</v>
      </c>
      <c r="K87" s="71">
        <v>2</v>
      </c>
      <c r="L87" s="71">
        <v>0</v>
      </c>
      <c r="M87" s="68">
        <v>17</v>
      </c>
      <c r="N87" s="71">
        <v>10</v>
      </c>
      <c r="O87" s="70">
        <v>27</v>
      </c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x14ac:dyDescent="0.2">
      <c r="A88" s="99"/>
      <c r="B88" s="99"/>
      <c r="C88" s="54" t="s">
        <v>27</v>
      </c>
      <c r="D88" s="67" t="s">
        <v>13</v>
      </c>
      <c r="E88" s="68">
        <v>0</v>
      </c>
      <c r="F88" s="68">
        <v>0</v>
      </c>
      <c r="G88" s="68">
        <v>4</v>
      </c>
      <c r="H88" s="68">
        <v>7</v>
      </c>
      <c r="I88" s="71">
        <v>0</v>
      </c>
      <c r="J88" s="71">
        <v>2</v>
      </c>
      <c r="K88" s="71">
        <v>4</v>
      </c>
      <c r="L88" s="71">
        <v>5</v>
      </c>
      <c r="M88" s="68">
        <v>11</v>
      </c>
      <c r="N88" s="71">
        <v>11</v>
      </c>
      <c r="O88" s="70">
        <v>22</v>
      </c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x14ac:dyDescent="0.2">
      <c r="A89" s="100"/>
      <c r="B89" s="100"/>
      <c r="C89" s="101" t="s">
        <v>28</v>
      </c>
      <c r="D89" s="100"/>
      <c r="E89" s="68">
        <v>9</v>
      </c>
      <c r="F89" s="68">
        <v>5</v>
      </c>
      <c r="G89" s="68">
        <v>7</v>
      </c>
      <c r="H89" s="68">
        <v>7</v>
      </c>
      <c r="I89" s="71">
        <v>4</v>
      </c>
      <c r="J89" s="71">
        <v>6</v>
      </c>
      <c r="K89" s="71">
        <v>6</v>
      </c>
      <c r="L89" s="71">
        <v>5</v>
      </c>
      <c r="M89" s="68">
        <v>28</v>
      </c>
      <c r="N89" s="71">
        <v>21</v>
      </c>
      <c r="O89" s="70">
        <v>49</v>
      </c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x14ac:dyDescent="0.2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x14ac:dyDescent="0.2">
      <c r="A91" s="134">
        <v>915</v>
      </c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6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x14ac:dyDescent="0.2">
      <c r="A92" s="102" t="s">
        <v>1</v>
      </c>
      <c r="B92" s="102" t="s">
        <v>2</v>
      </c>
      <c r="C92" s="102" t="s">
        <v>3</v>
      </c>
      <c r="D92" s="102" t="s">
        <v>4</v>
      </c>
      <c r="E92" s="133" t="s">
        <v>55</v>
      </c>
      <c r="F92" s="104"/>
      <c r="G92" s="104"/>
      <c r="H92" s="104"/>
      <c r="I92" s="132" t="s">
        <v>56</v>
      </c>
      <c r="J92" s="104"/>
      <c r="K92" s="104"/>
      <c r="L92" s="104"/>
      <c r="M92" s="109" t="s">
        <v>5</v>
      </c>
      <c r="N92" s="110" t="s">
        <v>6</v>
      </c>
      <c r="O92" s="111" t="s">
        <v>7</v>
      </c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x14ac:dyDescent="0.2">
      <c r="A93" s="99"/>
      <c r="B93" s="99"/>
      <c r="C93" s="99"/>
      <c r="D93" s="99"/>
      <c r="E93" s="104"/>
      <c r="F93" s="104"/>
      <c r="G93" s="104"/>
      <c r="H93" s="104"/>
      <c r="I93" s="104"/>
      <c r="J93" s="104"/>
      <c r="K93" s="104"/>
      <c r="L93" s="104"/>
      <c r="M93" s="99"/>
      <c r="N93" s="99"/>
      <c r="O93" s="99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x14ac:dyDescent="0.2">
      <c r="A94" s="100"/>
      <c r="B94" s="100"/>
      <c r="C94" s="100"/>
      <c r="D94" s="100"/>
      <c r="E94" s="66">
        <v>9</v>
      </c>
      <c r="F94" s="66">
        <v>10</v>
      </c>
      <c r="G94" s="66">
        <v>11</v>
      </c>
      <c r="H94" s="66">
        <v>12</v>
      </c>
      <c r="I94" s="66">
        <v>9</v>
      </c>
      <c r="J94" s="66">
        <v>10</v>
      </c>
      <c r="K94" s="66">
        <v>11</v>
      </c>
      <c r="L94" s="66">
        <v>12</v>
      </c>
      <c r="M94" s="100"/>
      <c r="N94" s="100"/>
      <c r="O94" s="100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x14ac:dyDescent="0.2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x14ac:dyDescent="0.2">
      <c r="A96" s="98" t="s">
        <v>8</v>
      </c>
      <c r="B96" s="98" t="s">
        <v>37</v>
      </c>
      <c r="C96" s="54" t="s">
        <v>38</v>
      </c>
      <c r="D96" s="67" t="s">
        <v>11</v>
      </c>
      <c r="E96" s="72" t="s">
        <v>64</v>
      </c>
      <c r="F96" s="72" t="s">
        <v>64</v>
      </c>
      <c r="G96" s="72" t="s">
        <v>64</v>
      </c>
      <c r="H96" s="72" t="s">
        <v>64</v>
      </c>
      <c r="I96" s="69"/>
      <c r="J96" s="69"/>
      <c r="K96" s="69"/>
      <c r="L96" s="69"/>
      <c r="M96" s="68">
        <v>0</v>
      </c>
      <c r="N96" s="71">
        <v>0</v>
      </c>
      <c r="O96" s="70">
        <v>0</v>
      </c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x14ac:dyDescent="0.2">
      <c r="A97" s="99"/>
      <c r="B97" s="99"/>
      <c r="C97" s="54" t="s">
        <v>38</v>
      </c>
      <c r="D97" s="67" t="s">
        <v>12</v>
      </c>
      <c r="E97" s="68">
        <v>15</v>
      </c>
      <c r="F97" s="68">
        <v>11</v>
      </c>
      <c r="G97" s="68">
        <v>0</v>
      </c>
      <c r="H97" s="68">
        <v>0</v>
      </c>
      <c r="I97" s="69"/>
      <c r="J97" s="69"/>
      <c r="K97" s="69"/>
      <c r="L97" s="69"/>
      <c r="M97" s="68">
        <v>26</v>
      </c>
      <c r="N97" s="71">
        <v>0</v>
      </c>
      <c r="O97" s="70">
        <v>26</v>
      </c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x14ac:dyDescent="0.2">
      <c r="A98" s="99"/>
      <c r="B98" s="99"/>
      <c r="C98" s="54" t="s">
        <v>38</v>
      </c>
      <c r="D98" s="67" t="s">
        <v>13</v>
      </c>
      <c r="E98" s="68">
        <v>1</v>
      </c>
      <c r="F98" s="68">
        <v>2</v>
      </c>
      <c r="G98" s="68">
        <v>9</v>
      </c>
      <c r="H98" s="68">
        <v>9</v>
      </c>
      <c r="I98" s="69"/>
      <c r="J98" s="69"/>
      <c r="K98" s="69"/>
      <c r="L98" s="69"/>
      <c r="M98" s="68">
        <v>12</v>
      </c>
      <c r="N98" s="71">
        <v>0</v>
      </c>
      <c r="O98" s="70">
        <v>12</v>
      </c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x14ac:dyDescent="0.2">
      <c r="A99" s="100"/>
      <c r="B99" s="100"/>
      <c r="C99" s="101" t="s">
        <v>39</v>
      </c>
      <c r="D99" s="100"/>
      <c r="E99" s="68">
        <v>16</v>
      </c>
      <c r="F99" s="68">
        <v>13</v>
      </c>
      <c r="G99" s="68">
        <v>9</v>
      </c>
      <c r="H99" s="68">
        <v>9</v>
      </c>
      <c r="I99" s="71">
        <v>0</v>
      </c>
      <c r="J99" s="71">
        <v>0</v>
      </c>
      <c r="K99" s="71">
        <v>0</v>
      </c>
      <c r="L99" s="71">
        <v>0</v>
      </c>
      <c r="M99" s="68">
        <v>38</v>
      </c>
      <c r="N99" s="71">
        <v>0</v>
      </c>
      <c r="O99" s="70">
        <v>38</v>
      </c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x14ac:dyDescent="0.2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x14ac:dyDescent="0.2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x14ac:dyDescent="0.2">
      <c r="A102" s="1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x14ac:dyDescent="0.2">
      <c r="A103" s="1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x14ac:dyDescent="0.2">
      <c r="A104" s="1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x14ac:dyDescent="0.2">
      <c r="A105" s="1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x14ac:dyDescent="0.2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x14ac:dyDescent="0.2">
      <c r="A107" s="1"/>
      <c r="B107" s="25"/>
      <c r="C107" s="25"/>
      <c r="D107" s="25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25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x14ac:dyDescent="0.2">
      <c r="A108" s="1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63"/>
      <c r="N108" s="63"/>
      <c r="O108" s="63"/>
      <c r="P108" s="25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x14ac:dyDescent="0.2">
      <c r="A109" s="1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x14ac:dyDescent="0.2">
      <c r="A110" s="1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88">
    <mergeCell ref="M4:M6"/>
    <mergeCell ref="N4:N6"/>
    <mergeCell ref="O4:O6"/>
    <mergeCell ref="A3:O3"/>
    <mergeCell ref="I4:L5"/>
    <mergeCell ref="O92:O94"/>
    <mergeCell ref="N92:N94"/>
    <mergeCell ref="M92:M94"/>
    <mergeCell ref="B76:B79"/>
    <mergeCell ref="B81:B84"/>
    <mergeCell ref="C79:D79"/>
    <mergeCell ref="C84:D84"/>
    <mergeCell ref="I92:L93"/>
    <mergeCell ref="A91:O91"/>
    <mergeCell ref="E92:H93"/>
    <mergeCell ref="I62:L63"/>
    <mergeCell ref="O62:O64"/>
    <mergeCell ref="N62:N64"/>
    <mergeCell ref="M62:M64"/>
    <mergeCell ref="A61:O61"/>
    <mergeCell ref="A62:A64"/>
    <mergeCell ref="E62:H63"/>
    <mergeCell ref="D62:D64"/>
    <mergeCell ref="C62:C64"/>
    <mergeCell ref="E4:H5"/>
    <mergeCell ref="A22:A25"/>
    <mergeCell ref="A36:A39"/>
    <mergeCell ref="E33:H34"/>
    <mergeCell ref="C20:D20"/>
    <mergeCell ref="A4:A6"/>
    <mergeCell ref="C4:C6"/>
    <mergeCell ref="A17:A20"/>
    <mergeCell ref="B17:B20"/>
    <mergeCell ref="C15:D15"/>
    <mergeCell ref="B36:B39"/>
    <mergeCell ref="C39:D39"/>
    <mergeCell ref="A12:A15"/>
    <mergeCell ref="B12:B15"/>
    <mergeCell ref="B4:B6"/>
    <mergeCell ref="D4:D6"/>
    <mergeCell ref="A7:A10"/>
    <mergeCell ref="B7:B10"/>
    <mergeCell ref="C10:D10"/>
    <mergeCell ref="N33:N35"/>
    <mergeCell ref="M33:M35"/>
    <mergeCell ref="O33:O35"/>
    <mergeCell ref="A32:O32"/>
    <mergeCell ref="I33:L34"/>
    <mergeCell ref="A33:A35"/>
    <mergeCell ref="B33:B35"/>
    <mergeCell ref="D33:D35"/>
    <mergeCell ref="C33:C35"/>
    <mergeCell ref="B22:B25"/>
    <mergeCell ref="B27:B30"/>
    <mergeCell ref="C25:D25"/>
    <mergeCell ref="C30:D30"/>
    <mergeCell ref="A27:A30"/>
    <mergeCell ref="C99:D99"/>
    <mergeCell ref="C89:D89"/>
    <mergeCell ref="B92:B94"/>
    <mergeCell ref="A92:A94"/>
    <mergeCell ref="A41:A44"/>
    <mergeCell ref="B41:B44"/>
    <mergeCell ref="C44:D44"/>
    <mergeCell ref="A56:A59"/>
    <mergeCell ref="A96:A99"/>
    <mergeCell ref="B96:B99"/>
    <mergeCell ref="A51:A54"/>
    <mergeCell ref="B86:B89"/>
    <mergeCell ref="B56:B59"/>
    <mergeCell ref="B62:B64"/>
    <mergeCell ref="B51:B54"/>
    <mergeCell ref="A46:A49"/>
    <mergeCell ref="D92:D94"/>
    <mergeCell ref="C92:C94"/>
    <mergeCell ref="C54:D54"/>
    <mergeCell ref="C49:D49"/>
    <mergeCell ref="A86:A89"/>
    <mergeCell ref="A76:A79"/>
    <mergeCell ref="A81:A84"/>
    <mergeCell ref="B46:B49"/>
    <mergeCell ref="B66:B69"/>
    <mergeCell ref="A66:A69"/>
    <mergeCell ref="C59:D59"/>
    <mergeCell ref="C69:D69"/>
    <mergeCell ref="A71:A74"/>
    <mergeCell ref="B71:B74"/>
    <mergeCell ref="C74:D7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27"/>
  <sheetViews>
    <sheetView workbookViewId="0"/>
  </sheetViews>
  <sheetFormatPr defaultColWidth="14.42578125" defaultRowHeight="15.75" customHeight="1" x14ac:dyDescent="0.2"/>
  <sheetData>
    <row r="1" spans="1:15" ht="15.75" customHeight="1" x14ac:dyDescent="0.3">
      <c r="A1" s="147" t="s">
        <v>69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5" ht="15.75" customHeight="1" x14ac:dyDescent="0.2">
      <c r="A2" s="142" t="s">
        <v>1</v>
      </c>
      <c r="B2" s="137" t="s">
        <v>2</v>
      </c>
      <c r="C2" s="137" t="s">
        <v>3</v>
      </c>
      <c r="D2" s="137" t="s">
        <v>4</v>
      </c>
      <c r="E2" s="104"/>
      <c r="F2" s="104"/>
      <c r="G2" s="104"/>
      <c r="H2" s="104"/>
      <c r="I2" s="104"/>
      <c r="J2" s="104"/>
      <c r="K2" s="104"/>
      <c r="L2" s="104"/>
      <c r="M2" s="145" t="s">
        <v>5</v>
      </c>
      <c r="N2" s="144" t="s">
        <v>6</v>
      </c>
      <c r="O2" s="146" t="s">
        <v>7</v>
      </c>
    </row>
    <row r="3" spans="1:15" ht="15.75" customHeight="1" x14ac:dyDescent="0.2">
      <c r="A3" s="140"/>
      <c r="B3" s="99"/>
      <c r="C3" s="99"/>
      <c r="D3" s="99"/>
      <c r="E3" s="104"/>
      <c r="F3" s="104"/>
      <c r="G3" s="104"/>
      <c r="H3" s="104"/>
      <c r="I3" s="104"/>
      <c r="J3" s="104"/>
      <c r="K3" s="104"/>
      <c r="L3" s="104"/>
      <c r="M3" s="99"/>
      <c r="N3" s="99"/>
      <c r="O3" s="99"/>
    </row>
    <row r="4" spans="1:15" ht="15.75" customHeight="1" x14ac:dyDescent="0.2">
      <c r="A4" s="141"/>
      <c r="B4" s="100"/>
      <c r="C4" s="100"/>
      <c r="D4" s="100"/>
      <c r="E4" s="74">
        <v>9</v>
      </c>
      <c r="F4" s="74">
        <v>10</v>
      </c>
      <c r="G4" s="74">
        <v>11</v>
      </c>
      <c r="H4" s="74">
        <v>12</v>
      </c>
      <c r="I4" s="74">
        <v>9</v>
      </c>
      <c r="J4" s="74">
        <v>10</v>
      </c>
      <c r="K4" s="74">
        <v>11</v>
      </c>
      <c r="L4" s="74">
        <v>12</v>
      </c>
      <c r="M4" s="100"/>
      <c r="N4" s="100"/>
      <c r="O4" s="100"/>
    </row>
    <row r="5" spans="1:15" ht="15.75" customHeight="1" x14ac:dyDescent="0.2">
      <c r="A5" s="139" t="s">
        <v>8</v>
      </c>
      <c r="B5" s="143" t="s">
        <v>40</v>
      </c>
      <c r="C5" s="75" t="s">
        <v>41</v>
      </c>
      <c r="D5" s="76" t="s">
        <v>11</v>
      </c>
      <c r="E5" s="77">
        <v>15</v>
      </c>
      <c r="F5" s="77">
        <v>0</v>
      </c>
      <c r="G5" s="77">
        <v>0</v>
      </c>
      <c r="H5" s="77">
        <v>0</v>
      </c>
      <c r="I5" s="69"/>
      <c r="J5" s="69"/>
      <c r="K5" s="69"/>
      <c r="L5" s="69"/>
      <c r="M5" s="77">
        <v>15</v>
      </c>
      <c r="N5" s="69"/>
      <c r="O5" s="78">
        <v>15</v>
      </c>
    </row>
    <row r="6" spans="1:15" ht="15.75" customHeight="1" x14ac:dyDescent="0.2">
      <c r="A6" s="140"/>
      <c r="B6" s="99"/>
      <c r="C6" s="75" t="s">
        <v>41</v>
      </c>
      <c r="D6" s="76" t="s">
        <v>12</v>
      </c>
      <c r="E6" s="77">
        <v>3</v>
      </c>
      <c r="F6" s="77">
        <v>12</v>
      </c>
      <c r="G6" s="77">
        <v>3</v>
      </c>
      <c r="H6" s="77">
        <v>0</v>
      </c>
      <c r="I6" s="69"/>
      <c r="J6" s="69"/>
      <c r="K6" s="69"/>
      <c r="L6" s="69"/>
      <c r="M6" s="77">
        <v>18</v>
      </c>
      <c r="N6" s="69"/>
      <c r="O6" s="78">
        <v>18</v>
      </c>
    </row>
    <row r="7" spans="1:15" ht="15.75" customHeight="1" x14ac:dyDescent="0.2">
      <c r="A7" s="140"/>
      <c r="B7" s="99"/>
      <c r="C7" s="75" t="s">
        <v>41</v>
      </c>
      <c r="D7" s="76" t="s">
        <v>13</v>
      </c>
      <c r="E7" s="77">
        <v>0</v>
      </c>
      <c r="F7" s="77">
        <v>0</v>
      </c>
      <c r="G7" s="77">
        <v>9</v>
      </c>
      <c r="H7" s="77">
        <v>9</v>
      </c>
      <c r="I7" s="69"/>
      <c r="J7" s="69"/>
      <c r="K7" s="69"/>
      <c r="L7" s="69"/>
      <c r="M7" s="77">
        <v>18</v>
      </c>
      <c r="N7" s="69"/>
      <c r="O7" s="78">
        <v>18</v>
      </c>
    </row>
    <row r="8" spans="1:15" ht="15.75" customHeight="1" x14ac:dyDescent="0.2">
      <c r="A8" s="141"/>
      <c r="B8" s="100"/>
      <c r="C8" s="138" t="s">
        <v>42</v>
      </c>
      <c r="D8" s="100"/>
      <c r="E8" s="79">
        <v>18</v>
      </c>
      <c r="F8" s="79">
        <v>12</v>
      </c>
      <c r="G8" s="79">
        <v>12</v>
      </c>
      <c r="H8" s="79">
        <v>9</v>
      </c>
      <c r="I8" s="69"/>
      <c r="J8" s="69"/>
      <c r="K8" s="69"/>
      <c r="L8" s="69"/>
      <c r="M8" s="79">
        <v>51</v>
      </c>
      <c r="N8" s="69"/>
      <c r="O8" s="78">
        <v>51</v>
      </c>
    </row>
    <row r="9" spans="1:15" ht="15.75" customHeight="1" x14ac:dyDescent="0.2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</row>
    <row r="10" spans="1:15" ht="15.75" customHeight="1" x14ac:dyDescent="0.2">
      <c r="A10" s="139" t="s">
        <v>8</v>
      </c>
      <c r="B10" s="143" t="s">
        <v>37</v>
      </c>
      <c r="C10" s="75" t="s">
        <v>33</v>
      </c>
      <c r="D10" s="76" t="s">
        <v>11</v>
      </c>
      <c r="E10" s="77">
        <v>9</v>
      </c>
      <c r="F10" s="77">
        <v>0</v>
      </c>
      <c r="G10" s="77">
        <v>0</v>
      </c>
      <c r="H10" s="77">
        <v>0</v>
      </c>
      <c r="I10" s="80">
        <v>12</v>
      </c>
      <c r="J10" s="80">
        <v>0</v>
      </c>
      <c r="K10" s="80">
        <v>0</v>
      </c>
      <c r="L10" s="80">
        <v>0</v>
      </c>
      <c r="M10" s="77">
        <v>9</v>
      </c>
      <c r="N10" s="80">
        <v>12</v>
      </c>
      <c r="O10" s="78">
        <v>21</v>
      </c>
    </row>
    <row r="11" spans="1:15" ht="15.75" customHeight="1" x14ac:dyDescent="0.2">
      <c r="A11" s="140"/>
      <c r="B11" s="99"/>
      <c r="C11" s="75" t="s">
        <v>33</v>
      </c>
      <c r="D11" s="76" t="s">
        <v>12</v>
      </c>
      <c r="E11" s="77">
        <v>3</v>
      </c>
      <c r="F11" s="77">
        <v>10</v>
      </c>
      <c r="G11" s="77">
        <v>1</v>
      </c>
      <c r="H11" s="77">
        <v>0</v>
      </c>
      <c r="I11" s="80">
        <v>6</v>
      </c>
      <c r="J11" s="80">
        <v>3</v>
      </c>
      <c r="K11" s="80">
        <v>3</v>
      </c>
      <c r="L11" s="80">
        <v>0</v>
      </c>
      <c r="M11" s="77">
        <v>14</v>
      </c>
      <c r="N11" s="80">
        <v>12</v>
      </c>
      <c r="O11" s="78">
        <v>26</v>
      </c>
    </row>
    <row r="12" spans="1:15" ht="15.75" customHeight="1" x14ac:dyDescent="0.2">
      <c r="A12" s="140"/>
      <c r="B12" s="99"/>
      <c r="C12" s="75" t="s">
        <v>33</v>
      </c>
      <c r="D12" s="76" t="s">
        <v>13</v>
      </c>
      <c r="E12" s="77">
        <v>0</v>
      </c>
      <c r="F12" s="77">
        <v>2</v>
      </c>
      <c r="G12" s="77">
        <v>5</v>
      </c>
      <c r="H12" s="77">
        <v>5</v>
      </c>
      <c r="I12" s="80">
        <v>0</v>
      </c>
      <c r="J12" s="80">
        <v>6</v>
      </c>
      <c r="K12" s="80">
        <v>3</v>
      </c>
      <c r="L12" s="80">
        <v>7</v>
      </c>
      <c r="M12" s="77">
        <v>12</v>
      </c>
      <c r="N12" s="80">
        <v>16</v>
      </c>
      <c r="O12" s="78">
        <v>28</v>
      </c>
    </row>
    <row r="13" spans="1:15" ht="15.75" customHeight="1" x14ac:dyDescent="0.2">
      <c r="A13" s="141"/>
      <c r="B13" s="100"/>
      <c r="C13" s="138" t="s">
        <v>34</v>
      </c>
      <c r="D13" s="100"/>
      <c r="E13" s="79">
        <v>12</v>
      </c>
      <c r="F13" s="79">
        <v>12</v>
      </c>
      <c r="G13" s="79">
        <v>6</v>
      </c>
      <c r="H13" s="79">
        <v>5</v>
      </c>
      <c r="I13" s="81">
        <v>18</v>
      </c>
      <c r="J13" s="81">
        <v>9</v>
      </c>
      <c r="K13" s="81">
        <v>6</v>
      </c>
      <c r="L13" s="81">
        <v>7</v>
      </c>
      <c r="M13" s="79">
        <v>35</v>
      </c>
      <c r="N13" s="81">
        <v>40</v>
      </c>
      <c r="O13" s="78">
        <v>75</v>
      </c>
    </row>
    <row r="14" spans="1:15" ht="15.75" customHeight="1" x14ac:dyDescent="0.2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</row>
    <row r="15" spans="1:15" ht="15.75" customHeight="1" x14ac:dyDescent="0.2">
      <c r="A15" s="139" t="s">
        <v>8</v>
      </c>
      <c r="B15" s="143" t="s">
        <v>58</v>
      </c>
      <c r="C15" s="75" t="s">
        <v>59</v>
      </c>
      <c r="D15" s="76" t="s">
        <v>11</v>
      </c>
      <c r="E15" s="72"/>
      <c r="F15" s="72"/>
      <c r="G15" s="72"/>
      <c r="H15" s="72"/>
      <c r="I15" s="80">
        <v>10</v>
      </c>
      <c r="J15" s="69"/>
      <c r="K15" s="69"/>
      <c r="L15" s="69"/>
      <c r="M15" s="72"/>
      <c r="N15" s="80">
        <v>10</v>
      </c>
      <c r="O15" s="78">
        <v>10</v>
      </c>
    </row>
    <row r="16" spans="1:15" ht="15.75" customHeight="1" x14ac:dyDescent="0.2">
      <c r="A16" s="140"/>
      <c r="B16" s="99"/>
      <c r="C16" s="75" t="s">
        <v>59</v>
      </c>
      <c r="D16" s="76" t="s">
        <v>12</v>
      </c>
      <c r="E16" s="72"/>
      <c r="F16" s="72"/>
      <c r="G16" s="72"/>
      <c r="H16" s="72"/>
      <c r="I16" s="80">
        <v>6</v>
      </c>
      <c r="J16" s="80">
        <v>5</v>
      </c>
      <c r="K16" s="80">
        <v>2</v>
      </c>
      <c r="L16" s="69"/>
      <c r="M16" s="72"/>
      <c r="N16" s="80">
        <v>13</v>
      </c>
      <c r="O16" s="78">
        <v>13</v>
      </c>
    </row>
    <row r="17" spans="1:15" ht="15.75" customHeight="1" x14ac:dyDescent="0.2">
      <c r="A17" s="140"/>
      <c r="B17" s="99"/>
      <c r="C17" s="75" t="s">
        <v>59</v>
      </c>
      <c r="D17" s="76" t="s">
        <v>13</v>
      </c>
      <c r="E17" s="72"/>
      <c r="F17" s="72"/>
      <c r="G17" s="72"/>
      <c r="H17" s="72"/>
      <c r="I17" s="80">
        <v>1</v>
      </c>
      <c r="J17" s="69"/>
      <c r="K17" s="80">
        <v>10</v>
      </c>
      <c r="L17" s="80">
        <v>10</v>
      </c>
      <c r="M17" s="72"/>
      <c r="N17" s="80">
        <v>21</v>
      </c>
      <c r="O17" s="78">
        <v>21</v>
      </c>
    </row>
    <row r="18" spans="1:15" ht="15.75" customHeight="1" x14ac:dyDescent="0.2">
      <c r="A18" s="141"/>
      <c r="B18" s="100"/>
      <c r="C18" s="138" t="s">
        <v>60</v>
      </c>
      <c r="D18" s="100"/>
      <c r="E18" s="72"/>
      <c r="F18" s="72"/>
      <c r="G18" s="72"/>
      <c r="H18" s="72"/>
      <c r="I18" s="81">
        <v>17</v>
      </c>
      <c r="J18" s="81">
        <v>3</v>
      </c>
      <c r="K18" s="81">
        <v>12</v>
      </c>
      <c r="L18" s="81">
        <v>10</v>
      </c>
      <c r="M18" s="72"/>
      <c r="N18" s="80">
        <v>44</v>
      </c>
      <c r="O18" s="78">
        <v>44</v>
      </c>
    </row>
    <row r="19" spans="1:15" ht="15.75" customHeight="1" x14ac:dyDescent="0.2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</row>
    <row r="20" spans="1:15" ht="15.75" customHeight="1" x14ac:dyDescent="0.2">
      <c r="A20" s="139" t="s">
        <v>8</v>
      </c>
      <c r="B20" s="143" t="s">
        <v>9</v>
      </c>
      <c r="C20" s="75" t="s">
        <v>10</v>
      </c>
      <c r="D20" s="76" t="s">
        <v>11</v>
      </c>
      <c r="E20" s="72"/>
      <c r="F20" s="72"/>
      <c r="G20" s="72"/>
      <c r="H20" s="72"/>
      <c r="I20" s="69"/>
      <c r="J20" s="69"/>
      <c r="K20" s="69"/>
      <c r="L20" s="69"/>
      <c r="M20" s="72"/>
      <c r="N20" s="69"/>
      <c r="O20" s="54"/>
    </row>
    <row r="21" spans="1:15" ht="15.75" customHeight="1" x14ac:dyDescent="0.2">
      <c r="A21" s="140"/>
      <c r="B21" s="99"/>
      <c r="C21" s="75" t="s">
        <v>10</v>
      </c>
      <c r="D21" s="76" t="s">
        <v>12</v>
      </c>
      <c r="E21" s="72"/>
      <c r="F21" s="72"/>
      <c r="G21" s="72"/>
      <c r="H21" s="72"/>
      <c r="I21" s="69"/>
      <c r="J21" s="69"/>
      <c r="K21" s="69"/>
      <c r="L21" s="69"/>
      <c r="M21" s="72"/>
      <c r="N21" s="69"/>
      <c r="O21" s="54"/>
    </row>
    <row r="22" spans="1:15" ht="15.75" customHeight="1" x14ac:dyDescent="0.2">
      <c r="A22" s="140"/>
      <c r="B22" s="99"/>
      <c r="C22" s="75" t="s">
        <v>10</v>
      </c>
      <c r="D22" s="76" t="s">
        <v>13</v>
      </c>
      <c r="E22" s="77">
        <v>12</v>
      </c>
      <c r="F22" s="77">
        <v>4</v>
      </c>
      <c r="G22" s="77">
        <v>11</v>
      </c>
      <c r="H22" s="77">
        <v>5</v>
      </c>
      <c r="I22" s="80">
        <v>7</v>
      </c>
      <c r="J22" s="80">
        <v>3</v>
      </c>
      <c r="K22" s="80">
        <v>5</v>
      </c>
      <c r="L22" s="80">
        <v>4</v>
      </c>
      <c r="M22" s="77">
        <v>32</v>
      </c>
      <c r="N22" s="80">
        <v>19</v>
      </c>
      <c r="O22" s="78">
        <v>51</v>
      </c>
    </row>
    <row r="23" spans="1:15" ht="15.75" customHeight="1" x14ac:dyDescent="0.2">
      <c r="A23" s="141"/>
      <c r="B23" s="100"/>
      <c r="C23" s="138" t="s">
        <v>14</v>
      </c>
      <c r="D23" s="100"/>
      <c r="E23" s="79">
        <v>12</v>
      </c>
      <c r="F23" s="79">
        <v>4</v>
      </c>
      <c r="G23" s="79">
        <v>11</v>
      </c>
      <c r="H23" s="79">
        <v>5</v>
      </c>
      <c r="I23" s="81">
        <v>7</v>
      </c>
      <c r="J23" s="81">
        <v>3</v>
      </c>
      <c r="K23" s="81">
        <v>5</v>
      </c>
      <c r="L23" s="81">
        <v>4</v>
      </c>
      <c r="M23" s="79">
        <v>32</v>
      </c>
      <c r="N23" s="80">
        <v>19</v>
      </c>
      <c r="O23" s="78">
        <v>51</v>
      </c>
    </row>
    <row r="24" spans="1:15" ht="15.75" customHeight="1" x14ac:dyDescent="0.2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</row>
    <row r="25" spans="1:15" ht="15.75" customHeight="1" x14ac:dyDescent="0.2">
      <c r="A25" s="139" t="s">
        <v>8</v>
      </c>
      <c r="B25" s="143" t="s">
        <v>58</v>
      </c>
      <c r="C25" s="75" t="s">
        <v>61</v>
      </c>
      <c r="D25" s="76" t="s">
        <v>11</v>
      </c>
      <c r="E25" s="72"/>
      <c r="F25" s="72"/>
      <c r="G25" s="72"/>
      <c r="H25" s="72"/>
      <c r="I25" s="69"/>
      <c r="J25" s="69"/>
      <c r="K25" s="69"/>
      <c r="L25" s="69"/>
      <c r="M25" s="72"/>
      <c r="N25" s="69"/>
      <c r="O25" s="54"/>
    </row>
    <row r="26" spans="1:15" ht="15.75" customHeight="1" x14ac:dyDescent="0.2">
      <c r="A26" s="140"/>
      <c r="B26" s="99"/>
      <c r="C26" s="75" t="s">
        <v>61</v>
      </c>
      <c r="D26" s="76" t="s">
        <v>12</v>
      </c>
      <c r="E26" s="72"/>
      <c r="F26" s="72"/>
      <c r="G26" s="72"/>
      <c r="H26" s="72"/>
      <c r="I26" s="69"/>
      <c r="J26" s="69"/>
      <c r="K26" s="69"/>
      <c r="L26" s="69"/>
      <c r="M26" s="72"/>
      <c r="N26" s="69"/>
      <c r="O26" s="54"/>
    </row>
    <row r="27" spans="1:15" ht="15.75" customHeight="1" x14ac:dyDescent="0.2">
      <c r="A27" s="140"/>
      <c r="B27" s="99"/>
      <c r="C27" s="75" t="s">
        <v>61</v>
      </c>
      <c r="D27" s="76" t="s">
        <v>13</v>
      </c>
      <c r="E27" s="72"/>
      <c r="F27" s="72"/>
      <c r="G27" s="72"/>
      <c r="H27" s="72"/>
      <c r="I27" s="69"/>
      <c r="J27" s="69"/>
      <c r="K27" s="69"/>
      <c r="L27" s="69"/>
      <c r="M27" s="72"/>
      <c r="N27" s="69"/>
      <c r="O27" s="54"/>
    </row>
    <row r="28" spans="1:15" ht="12.75" x14ac:dyDescent="0.2">
      <c r="A28" s="141"/>
      <c r="B28" s="100"/>
      <c r="C28" s="138" t="s">
        <v>62</v>
      </c>
      <c r="D28" s="100"/>
      <c r="E28" s="72"/>
      <c r="F28" s="72"/>
      <c r="G28" s="72"/>
      <c r="H28" s="72"/>
      <c r="I28" s="69"/>
      <c r="J28" s="69"/>
      <c r="K28" s="69"/>
      <c r="L28" s="69"/>
      <c r="M28" s="72"/>
      <c r="N28" s="69"/>
      <c r="O28" s="54"/>
    </row>
    <row r="29" spans="1:15" ht="12.75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spans="1:15" ht="20.25" x14ac:dyDescent="0.3">
      <c r="A30" s="147">
        <f>O1</f>
        <v>0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</row>
    <row r="31" spans="1:15" ht="12.75" x14ac:dyDescent="0.2">
      <c r="A31" s="142" t="s">
        <v>1</v>
      </c>
      <c r="B31" s="137" t="s">
        <v>2</v>
      </c>
      <c r="C31" s="137" t="s">
        <v>3</v>
      </c>
      <c r="D31" s="137" t="s">
        <v>4</v>
      </c>
      <c r="E31" s="104"/>
      <c r="F31" s="104"/>
      <c r="G31" s="104"/>
      <c r="H31" s="104"/>
      <c r="I31" s="104"/>
      <c r="J31" s="104"/>
      <c r="K31" s="104"/>
      <c r="L31" s="104"/>
      <c r="M31" s="145" t="s">
        <v>5</v>
      </c>
      <c r="N31" s="144" t="s">
        <v>6</v>
      </c>
      <c r="O31" s="146" t="s">
        <v>7</v>
      </c>
    </row>
    <row r="32" spans="1:15" ht="12.75" x14ac:dyDescent="0.2">
      <c r="A32" s="140"/>
      <c r="B32" s="99"/>
      <c r="C32" s="99"/>
      <c r="D32" s="99"/>
      <c r="E32" s="104"/>
      <c r="F32" s="104"/>
      <c r="G32" s="104"/>
      <c r="H32" s="104"/>
      <c r="I32" s="104"/>
      <c r="J32" s="104"/>
      <c r="K32" s="104"/>
      <c r="L32" s="104"/>
      <c r="M32" s="99"/>
      <c r="N32" s="99"/>
      <c r="O32" s="99"/>
    </row>
    <row r="33" spans="1:15" ht="12.75" x14ac:dyDescent="0.2">
      <c r="A33" s="141"/>
      <c r="B33" s="100"/>
      <c r="C33" s="100"/>
      <c r="D33" s="100"/>
      <c r="E33" s="74">
        <v>9</v>
      </c>
      <c r="F33" s="74">
        <v>10</v>
      </c>
      <c r="G33" s="74">
        <v>11</v>
      </c>
      <c r="H33" s="74">
        <v>12</v>
      </c>
      <c r="I33" s="74">
        <v>9</v>
      </c>
      <c r="J33" s="74">
        <v>10</v>
      </c>
      <c r="K33" s="74">
        <v>11</v>
      </c>
      <c r="L33" s="74">
        <v>12</v>
      </c>
      <c r="M33" s="100"/>
      <c r="N33" s="100"/>
      <c r="O33" s="100"/>
    </row>
    <row r="34" spans="1:15" ht="12.75" x14ac:dyDescent="0.2">
      <c r="A34" s="139" t="s">
        <v>8</v>
      </c>
      <c r="B34" s="143" t="s">
        <v>9</v>
      </c>
      <c r="C34" s="75" t="s">
        <v>15</v>
      </c>
      <c r="D34" s="76" t="s">
        <v>11</v>
      </c>
      <c r="E34" s="77">
        <v>50</v>
      </c>
      <c r="F34" s="72"/>
      <c r="G34" s="72"/>
      <c r="H34" s="72"/>
      <c r="I34" s="69"/>
      <c r="J34" s="69"/>
      <c r="K34" s="69"/>
      <c r="L34" s="69"/>
      <c r="M34" s="77">
        <v>50</v>
      </c>
      <c r="N34" s="69"/>
      <c r="O34" s="78">
        <v>50</v>
      </c>
    </row>
    <row r="35" spans="1:15" ht="12.75" x14ac:dyDescent="0.2">
      <c r="A35" s="140"/>
      <c r="B35" s="99"/>
      <c r="C35" s="75" t="s">
        <v>15</v>
      </c>
      <c r="D35" s="76" t="s">
        <v>12</v>
      </c>
      <c r="E35" s="72"/>
      <c r="F35" s="77">
        <v>37</v>
      </c>
      <c r="G35" s="77">
        <v>7</v>
      </c>
      <c r="H35" s="72"/>
      <c r="I35" s="69"/>
      <c r="J35" s="69"/>
      <c r="K35" s="69"/>
      <c r="L35" s="69"/>
      <c r="M35" s="77">
        <v>44</v>
      </c>
      <c r="N35" s="69"/>
      <c r="O35" s="78">
        <v>44</v>
      </c>
    </row>
    <row r="36" spans="1:15" ht="12.75" x14ac:dyDescent="0.2">
      <c r="A36" s="140"/>
      <c r="B36" s="99"/>
      <c r="C36" s="75" t="s">
        <v>15</v>
      </c>
      <c r="D36" s="76" t="s">
        <v>13</v>
      </c>
      <c r="E36" s="72"/>
      <c r="F36" s="72"/>
      <c r="G36" s="77">
        <v>24</v>
      </c>
      <c r="H36" s="77">
        <v>27</v>
      </c>
      <c r="I36" s="69"/>
      <c r="J36" s="69"/>
      <c r="K36" s="69"/>
      <c r="L36" s="69"/>
      <c r="M36" s="77">
        <v>51</v>
      </c>
      <c r="N36" s="69"/>
      <c r="O36" s="78">
        <v>51</v>
      </c>
    </row>
    <row r="37" spans="1:15" ht="12.75" x14ac:dyDescent="0.2">
      <c r="A37" s="141"/>
      <c r="B37" s="100"/>
      <c r="C37" s="138" t="s">
        <v>16</v>
      </c>
      <c r="D37" s="100"/>
      <c r="E37" s="79">
        <v>50</v>
      </c>
      <c r="F37" s="79">
        <v>37</v>
      </c>
      <c r="G37" s="79">
        <v>31</v>
      </c>
      <c r="H37" s="79">
        <v>27</v>
      </c>
      <c r="I37" s="69"/>
      <c r="J37" s="69"/>
      <c r="K37" s="69"/>
      <c r="L37" s="69"/>
      <c r="M37" s="79">
        <v>145</v>
      </c>
      <c r="N37" s="69"/>
      <c r="O37" s="78">
        <v>145</v>
      </c>
    </row>
    <row r="38" spans="1:15" ht="12.75" x14ac:dyDescent="0.2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</row>
    <row r="39" spans="1:15" ht="12.75" x14ac:dyDescent="0.2">
      <c r="A39" s="139" t="s">
        <v>8</v>
      </c>
      <c r="B39" s="143" t="s">
        <v>70</v>
      </c>
      <c r="C39" s="75" t="s">
        <v>18</v>
      </c>
      <c r="D39" s="76" t="s">
        <v>11</v>
      </c>
      <c r="E39" s="72"/>
      <c r="F39" s="72"/>
      <c r="G39" s="72"/>
      <c r="H39" s="72"/>
      <c r="I39" s="69"/>
      <c r="J39" s="69"/>
      <c r="K39" s="69"/>
      <c r="L39" s="69"/>
      <c r="M39" s="72"/>
      <c r="N39" s="69"/>
      <c r="O39" s="54"/>
    </row>
    <row r="40" spans="1:15" ht="12.75" x14ac:dyDescent="0.2">
      <c r="A40" s="140"/>
      <c r="B40" s="99"/>
      <c r="C40" s="75" t="s">
        <v>18</v>
      </c>
      <c r="D40" s="76" t="s">
        <v>12</v>
      </c>
      <c r="E40" s="72"/>
      <c r="F40" s="72"/>
      <c r="G40" s="72"/>
      <c r="H40" s="72"/>
      <c r="I40" s="80">
        <v>2</v>
      </c>
      <c r="J40" s="69"/>
      <c r="K40" s="69"/>
      <c r="L40" s="69"/>
      <c r="M40" s="72"/>
      <c r="N40" s="80">
        <v>2</v>
      </c>
      <c r="O40" s="78">
        <v>2</v>
      </c>
    </row>
    <row r="41" spans="1:15" ht="12.75" x14ac:dyDescent="0.2">
      <c r="A41" s="140"/>
      <c r="B41" s="99"/>
      <c r="C41" s="75" t="s">
        <v>18</v>
      </c>
      <c r="D41" s="76" t="s">
        <v>13</v>
      </c>
      <c r="E41" s="77">
        <v>2</v>
      </c>
      <c r="F41" s="77">
        <v>3</v>
      </c>
      <c r="G41" s="77">
        <v>3</v>
      </c>
      <c r="H41" s="77">
        <v>4</v>
      </c>
      <c r="I41" s="69"/>
      <c r="J41" s="80">
        <v>2</v>
      </c>
      <c r="K41" s="80">
        <v>1</v>
      </c>
      <c r="L41" s="80">
        <v>3</v>
      </c>
      <c r="M41" s="77">
        <v>12</v>
      </c>
      <c r="N41" s="80">
        <v>6</v>
      </c>
      <c r="O41" s="78">
        <v>18</v>
      </c>
    </row>
    <row r="42" spans="1:15" ht="12.75" x14ac:dyDescent="0.2">
      <c r="A42" s="141"/>
      <c r="B42" s="100"/>
      <c r="C42" s="138" t="s">
        <v>19</v>
      </c>
      <c r="D42" s="100"/>
      <c r="E42" s="79">
        <v>2</v>
      </c>
      <c r="F42" s="79">
        <v>3</v>
      </c>
      <c r="G42" s="79">
        <v>3</v>
      </c>
      <c r="H42" s="79">
        <v>4</v>
      </c>
      <c r="I42" s="81">
        <v>2</v>
      </c>
      <c r="J42" s="81">
        <v>2</v>
      </c>
      <c r="K42" s="81">
        <v>1</v>
      </c>
      <c r="L42" s="81">
        <v>3</v>
      </c>
      <c r="M42" s="79">
        <v>12</v>
      </c>
      <c r="N42" s="80">
        <v>8</v>
      </c>
      <c r="O42" s="78">
        <v>20</v>
      </c>
    </row>
    <row r="43" spans="1:15" ht="12.75" x14ac:dyDescent="0.2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</row>
    <row r="44" spans="1:15" ht="12.75" x14ac:dyDescent="0.2">
      <c r="A44" s="139" t="s">
        <v>8</v>
      </c>
      <c r="B44" s="143" t="s">
        <v>9</v>
      </c>
      <c r="C44" s="75" t="s">
        <v>25</v>
      </c>
      <c r="D44" s="76" t="s">
        <v>11</v>
      </c>
      <c r="E44" s="72"/>
      <c r="F44" s="72"/>
      <c r="G44" s="72"/>
      <c r="H44" s="72"/>
      <c r="I44" s="69"/>
      <c r="J44" s="69"/>
      <c r="K44" s="69"/>
      <c r="L44" s="69"/>
      <c r="M44" s="72"/>
      <c r="N44" s="69"/>
      <c r="O44" s="54"/>
    </row>
    <row r="45" spans="1:15" ht="12.75" x14ac:dyDescent="0.2">
      <c r="A45" s="140"/>
      <c r="B45" s="99"/>
      <c r="C45" s="75" t="s">
        <v>25</v>
      </c>
      <c r="D45" s="76" t="s">
        <v>12</v>
      </c>
      <c r="E45" s="72"/>
      <c r="F45" s="72"/>
      <c r="G45" s="72"/>
      <c r="H45" s="72"/>
      <c r="I45" s="69"/>
      <c r="J45" s="69"/>
      <c r="K45" s="69"/>
      <c r="L45" s="69"/>
      <c r="M45" s="72"/>
      <c r="N45" s="69"/>
      <c r="O45" s="54"/>
    </row>
    <row r="46" spans="1:15" ht="12.75" x14ac:dyDescent="0.2">
      <c r="A46" s="140"/>
      <c r="B46" s="99"/>
      <c r="C46" s="75" t="s">
        <v>25</v>
      </c>
      <c r="D46" s="76" t="s">
        <v>13</v>
      </c>
      <c r="E46" s="72"/>
      <c r="F46" s="72"/>
      <c r="G46" s="72"/>
      <c r="H46" s="72"/>
      <c r="I46" s="80">
        <v>4</v>
      </c>
      <c r="J46" s="80">
        <v>1</v>
      </c>
      <c r="K46" s="80">
        <v>3</v>
      </c>
      <c r="L46" s="80">
        <v>4</v>
      </c>
      <c r="M46" s="72"/>
      <c r="N46" s="80">
        <v>12</v>
      </c>
      <c r="O46" s="78">
        <v>12</v>
      </c>
    </row>
    <row r="47" spans="1:15" ht="12.75" x14ac:dyDescent="0.2">
      <c r="A47" s="141"/>
      <c r="B47" s="100"/>
      <c r="C47" s="138" t="s">
        <v>26</v>
      </c>
      <c r="D47" s="100"/>
      <c r="E47" s="72"/>
      <c r="F47" s="72"/>
      <c r="G47" s="72"/>
      <c r="H47" s="72"/>
      <c r="I47" s="81">
        <v>4</v>
      </c>
      <c r="J47" s="81">
        <v>1</v>
      </c>
      <c r="K47" s="81">
        <v>3</v>
      </c>
      <c r="L47" s="81">
        <v>4</v>
      </c>
      <c r="M47" s="72"/>
      <c r="N47" s="80">
        <v>12</v>
      </c>
      <c r="O47" s="78">
        <v>12</v>
      </c>
    </row>
    <row r="48" spans="1:15" ht="12.75" x14ac:dyDescent="0.2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</row>
    <row r="49" spans="1:15" ht="12.75" x14ac:dyDescent="0.2">
      <c r="A49" s="139" t="s">
        <v>8</v>
      </c>
      <c r="B49" s="143" t="s">
        <v>37</v>
      </c>
      <c r="C49" s="75" t="s">
        <v>35</v>
      </c>
      <c r="D49" s="76" t="s">
        <v>11</v>
      </c>
      <c r="E49" s="77">
        <v>18</v>
      </c>
      <c r="F49" s="77">
        <v>0</v>
      </c>
      <c r="G49" s="77">
        <v>0</v>
      </c>
      <c r="H49" s="77">
        <v>0</v>
      </c>
      <c r="I49" s="80">
        <v>19</v>
      </c>
      <c r="J49" s="80">
        <v>1</v>
      </c>
      <c r="K49" s="80">
        <v>0</v>
      </c>
      <c r="L49" s="80">
        <v>0</v>
      </c>
      <c r="M49" s="77">
        <v>18</v>
      </c>
      <c r="N49" s="80">
        <v>20</v>
      </c>
      <c r="O49" s="78">
        <v>38</v>
      </c>
    </row>
    <row r="50" spans="1:15" ht="12.75" x14ac:dyDescent="0.2">
      <c r="A50" s="140"/>
      <c r="B50" s="99"/>
      <c r="C50" s="75" t="s">
        <v>35</v>
      </c>
      <c r="D50" s="76" t="s">
        <v>12</v>
      </c>
      <c r="E50" s="77">
        <v>5</v>
      </c>
      <c r="F50" s="77">
        <v>6</v>
      </c>
      <c r="G50" s="77">
        <v>3</v>
      </c>
      <c r="H50" s="77">
        <v>0</v>
      </c>
      <c r="I50" s="80">
        <v>6</v>
      </c>
      <c r="J50" s="80">
        <v>5</v>
      </c>
      <c r="K50" s="80">
        <v>3</v>
      </c>
      <c r="L50" s="80">
        <v>0</v>
      </c>
      <c r="M50" s="77">
        <v>14</v>
      </c>
      <c r="N50" s="80">
        <v>14</v>
      </c>
      <c r="O50" s="78">
        <v>28</v>
      </c>
    </row>
    <row r="51" spans="1:15" ht="12.75" x14ac:dyDescent="0.2">
      <c r="A51" s="140"/>
      <c r="B51" s="99"/>
      <c r="C51" s="75" t="s">
        <v>35</v>
      </c>
      <c r="D51" s="76" t="s">
        <v>13</v>
      </c>
      <c r="E51" s="77">
        <v>2</v>
      </c>
      <c r="F51" s="77">
        <v>6</v>
      </c>
      <c r="G51" s="77">
        <v>7</v>
      </c>
      <c r="H51" s="77">
        <v>6</v>
      </c>
      <c r="I51" s="80">
        <v>2</v>
      </c>
      <c r="J51" s="80">
        <v>3</v>
      </c>
      <c r="K51" s="80">
        <v>7</v>
      </c>
      <c r="L51" s="80">
        <v>8</v>
      </c>
      <c r="M51" s="77">
        <v>21</v>
      </c>
      <c r="N51" s="80">
        <v>20</v>
      </c>
      <c r="O51" s="78">
        <v>41</v>
      </c>
    </row>
    <row r="52" spans="1:15" ht="12.75" x14ac:dyDescent="0.2">
      <c r="A52" s="141"/>
      <c r="B52" s="100"/>
      <c r="C52" s="138" t="s">
        <v>36</v>
      </c>
      <c r="D52" s="100"/>
      <c r="E52" s="79">
        <v>25</v>
      </c>
      <c r="F52" s="79">
        <v>12</v>
      </c>
      <c r="G52" s="79">
        <v>10</v>
      </c>
      <c r="H52" s="79">
        <v>6</v>
      </c>
      <c r="I52" s="81">
        <v>18</v>
      </c>
      <c r="J52" s="81">
        <v>9</v>
      </c>
      <c r="K52" s="81">
        <v>10</v>
      </c>
      <c r="L52" s="81">
        <v>8</v>
      </c>
      <c r="M52" s="79">
        <v>53</v>
      </c>
      <c r="N52" s="80">
        <v>54</v>
      </c>
      <c r="O52" s="78">
        <v>107</v>
      </c>
    </row>
    <row r="53" spans="1:15" ht="12.75" x14ac:dyDescent="0.2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</row>
    <row r="54" spans="1:15" ht="12.75" x14ac:dyDescent="0.2">
      <c r="A54" s="139" t="s">
        <v>8</v>
      </c>
      <c r="B54" s="143" t="s">
        <v>40</v>
      </c>
      <c r="C54" s="75" t="s">
        <v>45</v>
      </c>
      <c r="D54" s="76" t="s">
        <v>11</v>
      </c>
      <c r="E54" s="77"/>
      <c r="F54" s="72"/>
      <c r="G54" s="72"/>
      <c r="H54" s="72"/>
      <c r="I54" s="80">
        <v>14</v>
      </c>
      <c r="J54" s="80">
        <v>6</v>
      </c>
      <c r="K54" s="80">
        <v>0</v>
      </c>
      <c r="L54" s="80">
        <v>0</v>
      </c>
      <c r="M54" s="72"/>
      <c r="N54" s="80">
        <v>20</v>
      </c>
      <c r="O54" s="78">
        <v>20</v>
      </c>
    </row>
    <row r="55" spans="1:15" ht="12.75" x14ac:dyDescent="0.2">
      <c r="A55" s="140"/>
      <c r="B55" s="99"/>
      <c r="C55" s="75" t="s">
        <v>45</v>
      </c>
      <c r="D55" s="76" t="s">
        <v>12</v>
      </c>
      <c r="E55" s="72"/>
      <c r="F55" s="72"/>
      <c r="G55" s="72"/>
      <c r="H55" s="72"/>
      <c r="I55" s="80">
        <v>4</v>
      </c>
      <c r="J55" s="80">
        <v>3</v>
      </c>
      <c r="K55" s="80">
        <v>5</v>
      </c>
      <c r="L55" s="80">
        <v>0</v>
      </c>
      <c r="M55" s="72"/>
      <c r="N55" s="80">
        <v>12</v>
      </c>
      <c r="O55" s="78">
        <v>12</v>
      </c>
    </row>
    <row r="56" spans="1:15" ht="12.75" x14ac:dyDescent="0.2">
      <c r="A56" s="140"/>
      <c r="B56" s="99"/>
      <c r="C56" s="75" t="s">
        <v>45</v>
      </c>
      <c r="D56" s="76" t="s">
        <v>13</v>
      </c>
      <c r="E56" s="72"/>
      <c r="F56" s="72"/>
      <c r="G56" s="72"/>
      <c r="H56" s="72"/>
      <c r="I56" s="80">
        <v>7</v>
      </c>
      <c r="J56" s="80">
        <v>3</v>
      </c>
      <c r="K56" s="80">
        <v>4</v>
      </c>
      <c r="L56" s="80">
        <v>4</v>
      </c>
      <c r="M56" s="72"/>
      <c r="N56" s="80">
        <v>18</v>
      </c>
      <c r="O56" s="78">
        <v>18</v>
      </c>
    </row>
    <row r="57" spans="1:15" ht="12.75" x14ac:dyDescent="0.2">
      <c r="A57" s="141"/>
      <c r="B57" s="100"/>
      <c r="C57" s="138" t="s">
        <v>46</v>
      </c>
      <c r="D57" s="100"/>
      <c r="E57" s="72"/>
      <c r="F57" s="72"/>
      <c r="G57" s="72"/>
      <c r="H57" s="72"/>
      <c r="I57" s="81">
        <v>25</v>
      </c>
      <c r="J57" s="81">
        <v>12</v>
      </c>
      <c r="K57" s="81">
        <v>9</v>
      </c>
      <c r="L57" s="81">
        <v>4</v>
      </c>
      <c r="M57" s="72"/>
      <c r="N57" s="80">
        <v>50</v>
      </c>
      <c r="O57" s="78">
        <v>50</v>
      </c>
    </row>
    <row r="58" spans="1:15" ht="12.75" x14ac:dyDescent="0.2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</row>
    <row r="59" spans="1:15" ht="20.25" x14ac:dyDescent="0.3">
      <c r="A59" s="147">
        <f>O1</f>
        <v>0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</row>
    <row r="60" spans="1:15" ht="12.75" x14ac:dyDescent="0.2">
      <c r="A60" s="142" t="s">
        <v>1</v>
      </c>
      <c r="B60" s="137" t="s">
        <v>2</v>
      </c>
      <c r="C60" s="137" t="s">
        <v>3</v>
      </c>
      <c r="D60" s="137" t="s">
        <v>4</v>
      </c>
      <c r="E60" s="104"/>
      <c r="F60" s="104"/>
      <c r="G60" s="104"/>
      <c r="H60" s="104"/>
      <c r="I60" s="104"/>
      <c r="J60" s="104"/>
      <c r="K60" s="104"/>
      <c r="L60" s="104"/>
      <c r="M60" s="145" t="s">
        <v>5</v>
      </c>
      <c r="N60" s="144" t="s">
        <v>6</v>
      </c>
      <c r="O60" s="146" t="s">
        <v>7</v>
      </c>
    </row>
    <row r="61" spans="1:15" ht="12.75" x14ac:dyDescent="0.2">
      <c r="A61" s="140"/>
      <c r="B61" s="99"/>
      <c r="C61" s="99"/>
      <c r="D61" s="99"/>
      <c r="E61" s="104"/>
      <c r="F61" s="104"/>
      <c r="G61" s="104"/>
      <c r="H61" s="104"/>
      <c r="I61" s="104"/>
      <c r="J61" s="104"/>
      <c r="K61" s="104"/>
      <c r="L61" s="104"/>
      <c r="M61" s="99"/>
      <c r="N61" s="99"/>
      <c r="O61" s="99"/>
    </row>
    <row r="62" spans="1:15" ht="12.75" x14ac:dyDescent="0.2">
      <c r="A62" s="141"/>
      <c r="B62" s="100"/>
      <c r="C62" s="100"/>
      <c r="D62" s="100"/>
      <c r="E62" s="74">
        <v>9</v>
      </c>
      <c r="F62" s="74">
        <v>10</v>
      </c>
      <c r="G62" s="74">
        <v>11</v>
      </c>
      <c r="H62" s="74">
        <v>12</v>
      </c>
      <c r="I62" s="74">
        <v>9</v>
      </c>
      <c r="J62" s="74">
        <v>10</v>
      </c>
      <c r="K62" s="74">
        <v>11</v>
      </c>
      <c r="L62" s="74">
        <v>12</v>
      </c>
      <c r="M62" s="100"/>
      <c r="N62" s="100"/>
      <c r="O62" s="100"/>
    </row>
    <row r="63" spans="1:15" ht="12.75" x14ac:dyDescent="0.2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</row>
    <row r="64" spans="1:15" ht="12.75" x14ac:dyDescent="0.2">
      <c r="A64" s="139" t="s">
        <v>8</v>
      </c>
      <c r="B64" s="143" t="s">
        <v>40</v>
      </c>
      <c r="C64" s="75" t="s">
        <v>65</v>
      </c>
      <c r="D64" s="76" t="s">
        <v>11</v>
      </c>
      <c r="E64" s="72"/>
      <c r="F64" s="72"/>
      <c r="G64" s="72"/>
      <c r="H64" s="72"/>
      <c r="I64" s="80">
        <v>0</v>
      </c>
      <c r="J64" s="80">
        <v>0</v>
      </c>
      <c r="K64" s="80">
        <v>0</v>
      </c>
      <c r="L64" s="80">
        <v>0</v>
      </c>
      <c r="M64" s="72"/>
      <c r="N64" s="80">
        <v>0</v>
      </c>
      <c r="O64" s="78"/>
    </row>
    <row r="65" spans="1:15" ht="12.75" x14ac:dyDescent="0.2">
      <c r="A65" s="140"/>
      <c r="B65" s="99"/>
      <c r="C65" s="75" t="s">
        <v>65</v>
      </c>
      <c r="D65" s="76" t="s">
        <v>12</v>
      </c>
      <c r="E65" s="72"/>
      <c r="F65" s="72"/>
      <c r="G65" s="72"/>
      <c r="H65" s="72"/>
      <c r="I65" s="80">
        <v>2</v>
      </c>
      <c r="J65" s="80">
        <v>4</v>
      </c>
      <c r="K65" s="80">
        <v>5</v>
      </c>
      <c r="L65" s="80">
        <v>1</v>
      </c>
      <c r="M65" s="72"/>
      <c r="N65" s="80">
        <v>12</v>
      </c>
      <c r="O65" s="78">
        <v>12</v>
      </c>
    </row>
    <row r="66" spans="1:15" ht="12.75" x14ac:dyDescent="0.2">
      <c r="A66" s="140"/>
      <c r="B66" s="99"/>
      <c r="C66" s="75" t="s">
        <v>65</v>
      </c>
      <c r="D66" s="76" t="s">
        <v>13</v>
      </c>
      <c r="E66" s="77">
        <v>3</v>
      </c>
      <c r="F66" s="77">
        <v>6</v>
      </c>
      <c r="G66" s="77">
        <v>8</v>
      </c>
      <c r="H66" s="77">
        <v>6</v>
      </c>
      <c r="I66" s="80">
        <v>2</v>
      </c>
      <c r="J66" s="80">
        <v>3</v>
      </c>
      <c r="K66" s="80">
        <v>3</v>
      </c>
      <c r="L66" s="80">
        <v>3</v>
      </c>
      <c r="M66" s="77">
        <v>23</v>
      </c>
      <c r="N66" s="80">
        <v>13</v>
      </c>
      <c r="O66" s="78">
        <v>36</v>
      </c>
    </row>
    <row r="67" spans="1:15" ht="12.75" x14ac:dyDescent="0.2">
      <c r="A67" s="141"/>
      <c r="B67" s="100"/>
      <c r="C67" s="138" t="s">
        <v>66</v>
      </c>
      <c r="D67" s="100"/>
      <c r="E67" s="79">
        <v>3</v>
      </c>
      <c r="F67" s="79">
        <v>6</v>
      </c>
      <c r="G67" s="79">
        <v>8</v>
      </c>
      <c r="H67" s="79">
        <v>6</v>
      </c>
      <c r="I67" s="81">
        <v>4</v>
      </c>
      <c r="J67" s="81">
        <v>7</v>
      </c>
      <c r="K67" s="81">
        <v>8</v>
      </c>
      <c r="L67" s="81">
        <v>4</v>
      </c>
      <c r="M67" s="79">
        <v>23</v>
      </c>
      <c r="N67" s="80">
        <v>25</v>
      </c>
      <c r="O67" s="78">
        <v>48</v>
      </c>
    </row>
    <row r="68" spans="1:15" ht="12.75" x14ac:dyDescent="0.2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</row>
    <row r="69" spans="1:15" ht="12.75" x14ac:dyDescent="0.2">
      <c r="A69" s="139" t="s">
        <v>8</v>
      </c>
      <c r="B69" s="143" t="s">
        <v>67</v>
      </c>
      <c r="C69" s="75" t="s">
        <v>20</v>
      </c>
      <c r="D69" s="76" t="s">
        <v>11</v>
      </c>
      <c r="E69" s="72"/>
      <c r="F69" s="72"/>
      <c r="G69" s="72"/>
      <c r="H69" s="72"/>
      <c r="I69" s="69"/>
      <c r="J69" s="69"/>
      <c r="K69" s="69"/>
      <c r="L69" s="69"/>
      <c r="M69" s="72"/>
      <c r="N69" s="69"/>
      <c r="O69" s="54"/>
    </row>
    <row r="70" spans="1:15" ht="12.75" x14ac:dyDescent="0.2">
      <c r="A70" s="140"/>
      <c r="B70" s="99"/>
      <c r="C70" s="75" t="s">
        <v>20</v>
      </c>
      <c r="D70" s="76" t="s">
        <v>12</v>
      </c>
      <c r="E70" s="77">
        <v>1</v>
      </c>
      <c r="F70" s="77">
        <v>3</v>
      </c>
      <c r="G70" s="77">
        <v>1</v>
      </c>
      <c r="H70" s="77">
        <v>0</v>
      </c>
      <c r="I70" s="69"/>
      <c r="J70" s="69"/>
      <c r="K70" s="69"/>
      <c r="L70" s="69"/>
      <c r="M70" s="77">
        <v>5</v>
      </c>
      <c r="N70" s="69"/>
      <c r="O70" s="78">
        <v>5</v>
      </c>
    </row>
    <row r="71" spans="1:15" ht="12.75" x14ac:dyDescent="0.2">
      <c r="A71" s="140"/>
      <c r="B71" s="99"/>
      <c r="C71" s="75" t="s">
        <v>20</v>
      </c>
      <c r="D71" s="76" t="s">
        <v>13</v>
      </c>
      <c r="E71" s="77">
        <v>2</v>
      </c>
      <c r="F71" s="77">
        <v>3</v>
      </c>
      <c r="G71" s="77">
        <v>1</v>
      </c>
      <c r="H71" s="77">
        <v>2</v>
      </c>
      <c r="I71" s="80">
        <v>8</v>
      </c>
      <c r="J71" s="80">
        <v>3</v>
      </c>
      <c r="K71" s="80">
        <v>9</v>
      </c>
      <c r="L71" s="80">
        <v>10</v>
      </c>
      <c r="M71" s="77">
        <v>8</v>
      </c>
      <c r="N71" s="80">
        <v>30</v>
      </c>
      <c r="O71" s="78">
        <v>38</v>
      </c>
    </row>
    <row r="72" spans="1:15" ht="12.75" x14ac:dyDescent="0.2">
      <c r="A72" s="141"/>
      <c r="B72" s="100"/>
      <c r="C72" s="138" t="s">
        <v>21</v>
      </c>
      <c r="D72" s="100"/>
      <c r="E72" s="79">
        <v>3</v>
      </c>
      <c r="F72" s="79">
        <v>6</v>
      </c>
      <c r="G72" s="79">
        <v>2</v>
      </c>
      <c r="H72" s="79">
        <v>2</v>
      </c>
      <c r="I72" s="81">
        <v>8</v>
      </c>
      <c r="J72" s="81">
        <v>3</v>
      </c>
      <c r="K72" s="81">
        <v>9</v>
      </c>
      <c r="L72" s="81">
        <v>10</v>
      </c>
      <c r="M72" s="79">
        <v>13</v>
      </c>
      <c r="N72" s="80">
        <v>30</v>
      </c>
      <c r="O72" s="78">
        <v>43</v>
      </c>
    </row>
    <row r="73" spans="1:15" ht="12.75" x14ac:dyDescent="0.2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</row>
    <row r="74" spans="1:15" ht="12.75" x14ac:dyDescent="0.2">
      <c r="A74" s="139" t="s">
        <v>8</v>
      </c>
      <c r="B74" s="143" t="s">
        <v>40</v>
      </c>
      <c r="C74" s="75" t="s">
        <v>47</v>
      </c>
      <c r="D74" s="76" t="s">
        <v>11</v>
      </c>
      <c r="E74" s="72"/>
      <c r="F74" s="72"/>
      <c r="G74" s="72"/>
      <c r="H74" s="72"/>
      <c r="I74" s="69"/>
      <c r="J74" s="69"/>
      <c r="K74" s="69"/>
      <c r="L74" s="69"/>
      <c r="M74" s="72"/>
      <c r="N74" s="69"/>
      <c r="O74" s="54"/>
    </row>
    <row r="75" spans="1:15" ht="12.75" x14ac:dyDescent="0.2">
      <c r="A75" s="140"/>
      <c r="B75" s="99"/>
      <c r="C75" s="75" t="s">
        <v>47</v>
      </c>
      <c r="D75" s="76" t="s">
        <v>12</v>
      </c>
      <c r="E75" s="72"/>
      <c r="F75" s="72"/>
      <c r="G75" s="72"/>
      <c r="H75" s="72"/>
      <c r="I75" s="69"/>
      <c r="J75" s="69"/>
      <c r="K75" s="69"/>
      <c r="L75" s="69"/>
      <c r="M75" s="72"/>
      <c r="N75" s="69"/>
      <c r="O75" s="54"/>
    </row>
    <row r="76" spans="1:15" ht="12.75" x14ac:dyDescent="0.2">
      <c r="A76" s="140"/>
      <c r="B76" s="99"/>
      <c r="C76" s="75" t="s">
        <v>47</v>
      </c>
      <c r="D76" s="76" t="s">
        <v>13</v>
      </c>
      <c r="E76" s="77">
        <v>14</v>
      </c>
      <c r="F76" s="77">
        <v>27</v>
      </c>
      <c r="G76" s="77">
        <v>15</v>
      </c>
      <c r="H76" s="77">
        <v>18</v>
      </c>
      <c r="I76" s="80">
        <v>9</v>
      </c>
      <c r="J76" s="80">
        <v>14</v>
      </c>
      <c r="K76" s="80">
        <v>16</v>
      </c>
      <c r="L76" s="80">
        <v>7</v>
      </c>
      <c r="M76" s="77">
        <v>74</v>
      </c>
      <c r="N76" s="80">
        <v>46</v>
      </c>
      <c r="O76" s="78">
        <v>120</v>
      </c>
    </row>
    <row r="77" spans="1:15" ht="12.75" x14ac:dyDescent="0.2">
      <c r="A77" s="141"/>
      <c r="B77" s="100"/>
      <c r="C77" s="138" t="s">
        <v>48</v>
      </c>
      <c r="D77" s="100"/>
      <c r="E77" s="79">
        <v>14</v>
      </c>
      <c r="F77" s="79">
        <v>27</v>
      </c>
      <c r="G77" s="79">
        <v>15</v>
      </c>
      <c r="H77" s="79">
        <v>18</v>
      </c>
      <c r="I77" s="81">
        <v>9</v>
      </c>
      <c r="J77" s="81">
        <v>14</v>
      </c>
      <c r="K77" s="81">
        <v>16</v>
      </c>
      <c r="L77" s="81">
        <v>7</v>
      </c>
      <c r="M77" s="79">
        <v>74</v>
      </c>
      <c r="N77" s="80">
        <v>46</v>
      </c>
      <c r="O77" s="78">
        <v>120</v>
      </c>
    </row>
    <row r="78" spans="1:15" ht="12.75" x14ac:dyDescent="0.2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</row>
    <row r="79" spans="1:15" ht="12.75" x14ac:dyDescent="0.2">
      <c r="A79" s="139" t="s">
        <v>8</v>
      </c>
      <c r="B79" s="143" t="s">
        <v>68</v>
      </c>
      <c r="C79" s="75" t="s">
        <v>22</v>
      </c>
      <c r="D79" s="76" t="s">
        <v>11</v>
      </c>
      <c r="E79" s="77">
        <v>9</v>
      </c>
      <c r="F79" s="77">
        <v>2</v>
      </c>
      <c r="G79" s="77">
        <v>0</v>
      </c>
      <c r="H79" s="77">
        <v>0</v>
      </c>
      <c r="I79" s="80">
        <v>11</v>
      </c>
      <c r="J79" s="69"/>
      <c r="K79" s="69"/>
      <c r="L79" s="69"/>
      <c r="M79" s="77">
        <v>11</v>
      </c>
      <c r="N79" s="80">
        <v>11</v>
      </c>
      <c r="O79" s="78">
        <v>22</v>
      </c>
    </row>
    <row r="80" spans="1:15" ht="12.75" x14ac:dyDescent="0.2">
      <c r="A80" s="140"/>
      <c r="B80" s="99"/>
      <c r="C80" s="75" t="s">
        <v>22</v>
      </c>
      <c r="D80" s="76" t="s">
        <v>12</v>
      </c>
      <c r="E80" s="77">
        <v>4</v>
      </c>
      <c r="F80" s="77">
        <v>4</v>
      </c>
      <c r="G80" s="77">
        <v>4</v>
      </c>
      <c r="H80" s="77">
        <v>1</v>
      </c>
      <c r="I80" s="80">
        <v>1</v>
      </c>
      <c r="J80" s="80">
        <v>9</v>
      </c>
      <c r="K80" s="80">
        <v>1</v>
      </c>
      <c r="L80" s="69"/>
      <c r="M80" s="77">
        <v>13</v>
      </c>
      <c r="N80" s="80">
        <v>11</v>
      </c>
      <c r="O80" s="78">
        <v>24</v>
      </c>
    </row>
    <row r="81" spans="1:15" ht="12.75" x14ac:dyDescent="0.2">
      <c r="A81" s="140"/>
      <c r="B81" s="99"/>
      <c r="C81" s="75" t="s">
        <v>22</v>
      </c>
      <c r="D81" s="76" t="s">
        <v>13</v>
      </c>
      <c r="E81" s="77">
        <v>1</v>
      </c>
      <c r="F81" s="77">
        <v>3</v>
      </c>
      <c r="G81" s="77">
        <v>8</v>
      </c>
      <c r="H81" s="77">
        <v>2</v>
      </c>
      <c r="I81" s="69"/>
      <c r="J81" s="80">
        <v>2</v>
      </c>
      <c r="K81" s="80">
        <v>4</v>
      </c>
      <c r="L81" s="80">
        <v>6</v>
      </c>
      <c r="M81" s="77">
        <v>14</v>
      </c>
      <c r="N81" s="80">
        <v>12</v>
      </c>
      <c r="O81" s="78">
        <v>26</v>
      </c>
    </row>
    <row r="82" spans="1:15" ht="12.75" x14ac:dyDescent="0.2">
      <c r="A82" s="141"/>
      <c r="B82" s="100"/>
      <c r="C82" s="138" t="s">
        <v>23</v>
      </c>
      <c r="D82" s="100"/>
      <c r="E82" s="79">
        <v>14</v>
      </c>
      <c r="F82" s="79">
        <v>9</v>
      </c>
      <c r="G82" s="79">
        <v>12</v>
      </c>
      <c r="H82" s="79">
        <v>3</v>
      </c>
      <c r="I82" s="81">
        <v>12</v>
      </c>
      <c r="J82" s="81">
        <v>11</v>
      </c>
      <c r="K82" s="81">
        <v>5</v>
      </c>
      <c r="L82" s="81">
        <v>6</v>
      </c>
      <c r="M82" s="79">
        <v>38</v>
      </c>
      <c r="N82" s="80">
        <v>34</v>
      </c>
      <c r="O82" s="78">
        <v>72</v>
      </c>
    </row>
    <row r="83" spans="1:15" ht="12.75" x14ac:dyDescent="0.2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</row>
    <row r="84" spans="1:15" ht="12.75" x14ac:dyDescent="0.2">
      <c r="A84" s="139" t="s">
        <v>8</v>
      </c>
      <c r="B84" s="143" t="s">
        <v>9</v>
      </c>
      <c r="C84" s="75" t="s">
        <v>27</v>
      </c>
      <c r="D84" s="76" t="s">
        <v>11</v>
      </c>
      <c r="E84" s="72"/>
      <c r="F84" s="72"/>
      <c r="G84" s="72"/>
      <c r="H84" s="72"/>
      <c r="I84" s="69"/>
      <c r="J84" s="69"/>
      <c r="K84" s="69"/>
      <c r="L84" s="69"/>
      <c r="M84" s="72"/>
      <c r="N84" s="69"/>
      <c r="O84" s="54"/>
    </row>
    <row r="85" spans="1:15" ht="12.75" x14ac:dyDescent="0.2">
      <c r="A85" s="140"/>
      <c r="B85" s="99"/>
      <c r="C85" s="75" t="s">
        <v>27</v>
      </c>
      <c r="D85" s="76" t="s">
        <v>12</v>
      </c>
      <c r="E85" s="77">
        <v>5</v>
      </c>
      <c r="F85" s="77">
        <v>7</v>
      </c>
      <c r="G85" s="77">
        <v>3</v>
      </c>
      <c r="H85" s="72"/>
      <c r="I85" s="80">
        <v>6</v>
      </c>
      <c r="J85" s="80">
        <v>3</v>
      </c>
      <c r="K85" s="80">
        <v>6</v>
      </c>
      <c r="L85" s="69"/>
      <c r="M85" s="77">
        <v>15</v>
      </c>
      <c r="N85" s="80">
        <v>15</v>
      </c>
      <c r="O85" s="78">
        <v>30</v>
      </c>
    </row>
    <row r="86" spans="1:15" ht="12.75" x14ac:dyDescent="0.2">
      <c r="A86" s="140"/>
      <c r="B86" s="99"/>
      <c r="C86" s="75" t="s">
        <v>27</v>
      </c>
      <c r="D86" s="76" t="s">
        <v>13</v>
      </c>
      <c r="E86" s="72"/>
      <c r="F86" s="77">
        <v>1</v>
      </c>
      <c r="G86" s="77">
        <v>6</v>
      </c>
      <c r="H86" s="77">
        <v>10</v>
      </c>
      <c r="I86" s="80">
        <v>1</v>
      </c>
      <c r="J86" s="80">
        <v>3</v>
      </c>
      <c r="K86" s="80">
        <v>2</v>
      </c>
      <c r="L86" s="80">
        <v>6</v>
      </c>
      <c r="M86" s="77">
        <v>17</v>
      </c>
      <c r="N86" s="80">
        <v>12</v>
      </c>
      <c r="O86" s="78">
        <v>29</v>
      </c>
    </row>
    <row r="87" spans="1:15" ht="12.75" x14ac:dyDescent="0.2">
      <c r="A87" s="141"/>
      <c r="B87" s="100"/>
      <c r="C87" s="138" t="s">
        <v>28</v>
      </c>
      <c r="D87" s="100"/>
      <c r="E87" s="79">
        <v>5</v>
      </c>
      <c r="F87" s="79">
        <v>8</v>
      </c>
      <c r="G87" s="79">
        <v>9</v>
      </c>
      <c r="H87" s="79">
        <v>10</v>
      </c>
      <c r="I87" s="81">
        <v>7</v>
      </c>
      <c r="J87" s="81">
        <v>6</v>
      </c>
      <c r="K87" s="81">
        <v>8</v>
      </c>
      <c r="L87" s="81">
        <v>6</v>
      </c>
      <c r="M87" s="79">
        <v>32</v>
      </c>
      <c r="N87" s="80">
        <v>27</v>
      </c>
      <c r="O87" s="78">
        <v>59</v>
      </c>
    </row>
    <row r="88" spans="1:15" ht="12.75" x14ac:dyDescent="0.2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</row>
    <row r="89" spans="1:15" ht="20.25" x14ac:dyDescent="0.3">
      <c r="A89" s="147" t="s">
        <v>71</v>
      </c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</row>
    <row r="90" spans="1:15" ht="12.75" x14ac:dyDescent="0.2">
      <c r="A90" s="142" t="s">
        <v>1</v>
      </c>
      <c r="B90" s="137" t="s">
        <v>2</v>
      </c>
      <c r="C90" s="137" t="s">
        <v>3</v>
      </c>
      <c r="D90" s="137" t="s">
        <v>4</v>
      </c>
      <c r="E90" s="104"/>
      <c r="F90" s="104"/>
      <c r="G90" s="104"/>
      <c r="H90" s="104"/>
      <c r="I90" s="104"/>
      <c r="J90" s="104"/>
      <c r="K90" s="104"/>
      <c r="L90" s="104"/>
      <c r="M90" s="145" t="s">
        <v>5</v>
      </c>
      <c r="N90" s="144" t="s">
        <v>6</v>
      </c>
      <c r="O90" s="146" t="s">
        <v>7</v>
      </c>
    </row>
    <row r="91" spans="1:15" ht="12.75" x14ac:dyDescent="0.2">
      <c r="A91" s="140"/>
      <c r="B91" s="99"/>
      <c r="C91" s="99"/>
      <c r="D91" s="99"/>
      <c r="E91" s="104"/>
      <c r="F91" s="104"/>
      <c r="G91" s="104"/>
      <c r="H91" s="104"/>
      <c r="I91" s="104"/>
      <c r="J91" s="104"/>
      <c r="K91" s="104"/>
      <c r="L91" s="104"/>
      <c r="M91" s="99"/>
      <c r="N91" s="99"/>
      <c r="O91" s="99"/>
    </row>
    <row r="92" spans="1:15" ht="12.75" x14ac:dyDescent="0.2">
      <c r="A92" s="141"/>
      <c r="B92" s="100"/>
      <c r="C92" s="100"/>
      <c r="D92" s="100"/>
      <c r="E92" s="74">
        <v>9</v>
      </c>
      <c r="F92" s="74">
        <v>10</v>
      </c>
      <c r="G92" s="74">
        <v>11</v>
      </c>
      <c r="H92" s="74">
        <v>12</v>
      </c>
      <c r="I92" s="74">
        <v>9</v>
      </c>
      <c r="J92" s="74">
        <v>10</v>
      </c>
      <c r="K92" s="74">
        <v>11</v>
      </c>
      <c r="L92" s="74">
        <v>12</v>
      </c>
      <c r="M92" s="100"/>
      <c r="N92" s="100"/>
      <c r="O92" s="100"/>
    </row>
    <row r="93" spans="1:15" ht="12.75" x14ac:dyDescent="0.2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</row>
    <row r="94" spans="1:15" ht="12.75" x14ac:dyDescent="0.2">
      <c r="A94" s="139" t="s">
        <v>72</v>
      </c>
      <c r="B94" s="143" t="s">
        <v>37</v>
      </c>
      <c r="C94" s="75" t="s">
        <v>38</v>
      </c>
      <c r="D94" s="76" t="s">
        <v>11</v>
      </c>
      <c r="E94" s="77">
        <v>0</v>
      </c>
      <c r="F94" s="72"/>
      <c r="G94" s="72"/>
      <c r="H94" s="72"/>
      <c r="I94" s="69"/>
      <c r="J94" s="69"/>
      <c r="K94" s="69"/>
      <c r="L94" s="69"/>
      <c r="M94" s="72"/>
      <c r="N94" s="69"/>
      <c r="O94" s="54"/>
    </row>
    <row r="95" spans="1:15" ht="12.75" x14ac:dyDescent="0.2">
      <c r="A95" s="140"/>
      <c r="B95" s="99"/>
      <c r="C95" s="75" t="s">
        <v>38</v>
      </c>
      <c r="D95" s="76" t="s">
        <v>12</v>
      </c>
      <c r="E95" s="77">
        <v>18</v>
      </c>
      <c r="F95" s="77">
        <v>2</v>
      </c>
      <c r="G95" s="77">
        <v>2</v>
      </c>
      <c r="H95" s="77">
        <v>0</v>
      </c>
      <c r="I95" s="69"/>
      <c r="J95" s="69"/>
      <c r="K95" s="69"/>
      <c r="L95" s="69"/>
      <c r="M95" s="77">
        <v>22</v>
      </c>
      <c r="N95" s="69"/>
      <c r="O95" s="78">
        <v>22</v>
      </c>
    </row>
    <row r="96" spans="1:15" ht="12.75" x14ac:dyDescent="0.2">
      <c r="A96" s="140"/>
      <c r="B96" s="99"/>
      <c r="C96" s="75" t="s">
        <v>38</v>
      </c>
      <c r="D96" s="76" t="s">
        <v>13</v>
      </c>
      <c r="E96" s="77">
        <v>1</v>
      </c>
      <c r="F96" s="77">
        <v>6</v>
      </c>
      <c r="G96" s="77">
        <v>6</v>
      </c>
      <c r="H96" s="77">
        <v>6</v>
      </c>
      <c r="I96" s="69"/>
      <c r="J96" s="69"/>
      <c r="K96" s="69"/>
      <c r="L96" s="69"/>
      <c r="M96" s="77">
        <v>19</v>
      </c>
      <c r="N96" s="69"/>
      <c r="O96" s="78">
        <v>19</v>
      </c>
    </row>
    <row r="97" spans="1:15" ht="12.75" x14ac:dyDescent="0.2">
      <c r="A97" s="141"/>
      <c r="B97" s="100"/>
      <c r="C97" s="138" t="s">
        <v>39</v>
      </c>
      <c r="D97" s="100"/>
      <c r="E97" s="79">
        <v>19</v>
      </c>
      <c r="F97" s="79">
        <v>8</v>
      </c>
      <c r="G97" s="79">
        <v>8</v>
      </c>
      <c r="H97" s="79">
        <v>6</v>
      </c>
      <c r="I97" s="69"/>
      <c r="J97" s="69"/>
      <c r="K97" s="69"/>
      <c r="L97" s="69"/>
      <c r="M97" s="79">
        <v>41</v>
      </c>
      <c r="N97" s="69"/>
      <c r="O97" s="78">
        <v>41</v>
      </c>
    </row>
    <row r="98" spans="1:15" ht="12.75" x14ac:dyDescent="0.2">
      <c r="A98" s="25"/>
      <c r="B98" s="25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</row>
    <row r="99" spans="1:15" ht="12.75" x14ac:dyDescent="0.2">
      <c r="A99" s="25"/>
      <c r="B99" s="25"/>
      <c r="C99" s="73"/>
      <c r="D99" s="7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x14ac:dyDescent="0.2">
      <c r="A100" s="82"/>
      <c r="B100" s="83"/>
      <c r="C100" s="84" t="s">
        <v>51</v>
      </c>
      <c r="D100" s="54"/>
      <c r="E100" s="85"/>
      <c r="F100" s="85"/>
      <c r="G100" s="85"/>
      <c r="H100" s="85"/>
      <c r="I100" s="86"/>
      <c r="J100" s="86"/>
      <c r="K100" s="86"/>
      <c r="L100" s="86"/>
      <c r="M100" s="85"/>
      <c r="N100" s="86"/>
      <c r="O100" s="87"/>
    </row>
    <row r="101" spans="1:15" ht="12.75" x14ac:dyDescent="0.2">
      <c r="A101" s="82"/>
      <c r="B101" s="83"/>
      <c r="C101" s="3"/>
      <c r="D101" s="88" t="s">
        <v>9</v>
      </c>
      <c r="E101" s="85"/>
      <c r="F101" s="85"/>
      <c r="G101" s="85"/>
      <c r="H101" s="85"/>
      <c r="I101" s="86"/>
      <c r="J101" s="86"/>
      <c r="K101" s="86"/>
      <c r="L101" s="86"/>
      <c r="M101" s="85"/>
      <c r="N101" s="86"/>
      <c r="O101" s="87"/>
    </row>
    <row r="102" spans="1:15" ht="12.75" x14ac:dyDescent="0.2">
      <c r="A102" s="82"/>
      <c r="B102" s="83"/>
      <c r="C102" s="3"/>
      <c r="D102" s="88" t="s">
        <v>37</v>
      </c>
      <c r="E102" s="85"/>
      <c r="F102" s="85"/>
      <c r="G102" s="85"/>
      <c r="H102" s="85"/>
      <c r="I102" s="86"/>
      <c r="J102" s="86"/>
      <c r="K102" s="86"/>
      <c r="L102" s="86"/>
      <c r="M102" s="85"/>
      <c r="N102" s="86"/>
      <c r="O102" s="87"/>
    </row>
    <row r="103" spans="1:15" ht="12.75" x14ac:dyDescent="0.2">
      <c r="A103" s="82"/>
      <c r="B103" s="83"/>
      <c r="C103" s="3"/>
      <c r="D103" s="88" t="s">
        <v>40</v>
      </c>
      <c r="E103" s="85"/>
      <c r="F103" s="85"/>
      <c r="G103" s="85"/>
      <c r="H103" s="85"/>
      <c r="I103" s="86"/>
      <c r="J103" s="86"/>
      <c r="K103" s="86"/>
      <c r="L103" s="86"/>
      <c r="M103" s="85"/>
      <c r="N103" s="86"/>
      <c r="O103" s="87"/>
    </row>
    <row r="104" spans="1:15" ht="12.75" x14ac:dyDescent="0.2">
      <c r="A104" s="25"/>
      <c r="B104" s="25"/>
      <c r="C104" s="25"/>
      <c r="D104" s="25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</row>
    <row r="105" spans="1:15" ht="12.75" x14ac:dyDescent="0.2">
      <c r="A105" s="1"/>
      <c r="B105" s="1"/>
      <c r="C105" s="89" t="s">
        <v>52</v>
      </c>
      <c r="D105" s="52"/>
      <c r="E105" s="90" t="e">
        <f t="shared" ref="E105:L105" si="0">E100/E107</f>
        <v>#DIV/0!</v>
      </c>
      <c r="F105" s="90" t="e">
        <f t="shared" si="0"/>
        <v>#DIV/0!</v>
      </c>
      <c r="G105" s="90" t="e">
        <f t="shared" si="0"/>
        <v>#DIV/0!</v>
      </c>
      <c r="H105" s="90" t="e">
        <f t="shared" si="0"/>
        <v>#DIV/0!</v>
      </c>
      <c r="I105" s="91" t="e">
        <f t="shared" si="0"/>
        <v>#DIV/0!</v>
      </c>
      <c r="J105" s="91" t="e">
        <f t="shared" si="0"/>
        <v>#DIV/0!</v>
      </c>
      <c r="K105" s="91" t="e">
        <f t="shared" si="0"/>
        <v>#DIV/0!</v>
      </c>
      <c r="L105" s="91" t="e">
        <f t="shared" si="0"/>
        <v>#DIV/0!</v>
      </c>
      <c r="M105" s="90" t="e">
        <f>M100/(E107+G107+F107+H107)</f>
        <v>#DIV/0!</v>
      </c>
      <c r="N105" s="91" t="e">
        <f>N100/(I107+K107+J107+L107)</f>
        <v>#DIV/0!</v>
      </c>
      <c r="O105" s="92" t="e">
        <f>O100/(E107+F107+G107+H107+I107+J107+K107+L107)</f>
        <v>#DIV/0!</v>
      </c>
    </row>
    <row r="106" spans="1:15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52"/>
      <c r="M106" s="94" t="e">
        <f t="shared" ref="M106:N106" si="1">""/(""+"")</f>
        <v>#VALUE!</v>
      </c>
      <c r="N106" s="95" t="e">
        <f t="shared" si="1"/>
        <v>#VALUE!</v>
      </c>
      <c r="O106" s="96" t="e">
        <f t="array" ref="O106">""/(""+""+""+"")</f>
        <v>#VALUE!</v>
      </c>
    </row>
    <row r="107" spans="1:15" ht="12.75" x14ac:dyDescent="0.2">
      <c r="A107" s="1"/>
      <c r="B107" s="1"/>
      <c r="C107" s="97" t="s">
        <v>53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</sheetData>
  <mergeCells count="88">
    <mergeCell ref="M2:M4"/>
    <mergeCell ref="N2:N4"/>
    <mergeCell ref="O2:O4"/>
    <mergeCell ref="A1:O1"/>
    <mergeCell ref="I2:L3"/>
    <mergeCell ref="O90:O92"/>
    <mergeCell ref="N90:N92"/>
    <mergeCell ref="M90:M92"/>
    <mergeCell ref="B74:B77"/>
    <mergeCell ref="B79:B82"/>
    <mergeCell ref="C77:D77"/>
    <mergeCell ref="C82:D82"/>
    <mergeCell ref="I90:L91"/>
    <mergeCell ref="A89:O89"/>
    <mergeCell ref="E90:H91"/>
    <mergeCell ref="I60:L61"/>
    <mergeCell ref="O60:O62"/>
    <mergeCell ref="N60:N62"/>
    <mergeCell ref="M60:M62"/>
    <mergeCell ref="A59:O59"/>
    <mergeCell ref="A60:A62"/>
    <mergeCell ref="E60:H61"/>
    <mergeCell ref="D60:D62"/>
    <mergeCell ref="C60:C62"/>
    <mergeCell ref="E2:H3"/>
    <mergeCell ref="A20:A23"/>
    <mergeCell ref="A34:A37"/>
    <mergeCell ref="E31:H32"/>
    <mergeCell ref="C18:D18"/>
    <mergeCell ref="A2:A4"/>
    <mergeCell ref="C2:C4"/>
    <mergeCell ref="A15:A18"/>
    <mergeCell ref="B15:B18"/>
    <mergeCell ref="C13:D13"/>
    <mergeCell ref="B34:B37"/>
    <mergeCell ref="C37:D37"/>
    <mergeCell ref="A10:A13"/>
    <mergeCell ref="B10:B13"/>
    <mergeCell ref="B2:B4"/>
    <mergeCell ref="D2:D4"/>
    <mergeCell ref="A5:A8"/>
    <mergeCell ref="B5:B8"/>
    <mergeCell ref="C8:D8"/>
    <mergeCell ref="N31:N33"/>
    <mergeCell ref="M31:M33"/>
    <mergeCell ref="O31:O33"/>
    <mergeCell ref="A30:O30"/>
    <mergeCell ref="I31:L32"/>
    <mergeCell ref="A31:A33"/>
    <mergeCell ref="B31:B33"/>
    <mergeCell ref="D31:D33"/>
    <mergeCell ref="C31:C33"/>
    <mergeCell ref="B20:B23"/>
    <mergeCell ref="B25:B28"/>
    <mergeCell ref="C23:D23"/>
    <mergeCell ref="C28:D28"/>
    <mergeCell ref="A25:A28"/>
    <mergeCell ref="C97:D97"/>
    <mergeCell ref="C87:D87"/>
    <mergeCell ref="B90:B92"/>
    <mergeCell ref="A90:A92"/>
    <mergeCell ref="A39:A42"/>
    <mergeCell ref="B39:B42"/>
    <mergeCell ref="C42:D42"/>
    <mergeCell ref="A54:A57"/>
    <mergeCell ref="A94:A97"/>
    <mergeCell ref="B94:B97"/>
    <mergeCell ref="A49:A52"/>
    <mergeCell ref="B84:B87"/>
    <mergeCell ref="B54:B57"/>
    <mergeCell ref="B60:B62"/>
    <mergeCell ref="B49:B52"/>
    <mergeCell ref="A44:A47"/>
    <mergeCell ref="D90:D92"/>
    <mergeCell ref="C90:C92"/>
    <mergeCell ref="C52:D52"/>
    <mergeCell ref="C47:D47"/>
    <mergeCell ref="A84:A87"/>
    <mergeCell ref="A74:A77"/>
    <mergeCell ref="A79:A82"/>
    <mergeCell ref="B44:B47"/>
    <mergeCell ref="B64:B67"/>
    <mergeCell ref="A64:A67"/>
    <mergeCell ref="C57:D57"/>
    <mergeCell ref="C67:D67"/>
    <mergeCell ref="A69:A72"/>
    <mergeCell ref="B69:B72"/>
    <mergeCell ref="C72:D7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.75" customHeight="1" x14ac:dyDescent="0.2"/>
  <cols>
    <col min="1" max="1" width="7.42578125" customWidth="1"/>
    <col min="2" max="2" width="15.28515625" customWidth="1"/>
    <col min="3" max="3" width="17.28515625" customWidth="1"/>
    <col min="11" max="11" width="11.85546875" customWidth="1"/>
    <col min="12" max="12" width="12.7109375" customWidth="1"/>
    <col min="13" max="13" width="13" customWidth="1"/>
  </cols>
  <sheetData>
    <row r="1" spans="1:26" ht="15.75" customHeight="1" x14ac:dyDescent="0.2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105" t="s">
        <v>73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3"/>
      <c r="B4" s="3"/>
      <c r="C4" s="3"/>
      <c r="D4" s="3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102" t="s">
        <v>1</v>
      </c>
      <c r="B5" s="102" t="s">
        <v>2</v>
      </c>
      <c r="C5" s="102" t="s">
        <v>3</v>
      </c>
      <c r="D5" s="102" t="s">
        <v>4</v>
      </c>
      <c r="E5" s="103"/>
      <c r="F5" s="104"/>
      <c r="G5" s="104"/>
      <c r="H5" s="104"/>
      <c r="I5" s="103"/>
      <c r="J5" s="104"/>
      <c r="K5" s="104"/>
      <c r="L5" s="104"/>
      <c r="M5" s="109" t="s">
        <v>5</v>
      </c>
      <c r="N5" s="110" t="s">
        <v>6</v>
      </c>
      <c r="O5" s="111" t="s">
        <v>7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99"/>
      <c r="B6" s="99"/>
      <c r="C6" s="99"/>
      <c r="D6" s="99"/>
      <c r="E6" s="104"/>
      <c r="F6" s="104"/>
      <c r="G6" s="104"/>
      <c r="H6" s="104"/>
      <c r="I6" s="104"/>
      <c r="J6" s="104"/>
      <c r="K6" s="104"/>
      <c r="L6" s="104"/>
      <c r="M6" s="99"/>
      <c r="N6" s="99"/>
      <c r="O6" s="99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100"/>
      <c r="B7" s="100"/>
      <c r="C7" s="100"/>
      <c r="D7" s="100"/>
      <c r="E7" s="5">
        <v>9</v>
      </c>
      <c r="F7" s="5">
        <v>10</v>
      </c>
      <c r="G7" s="5">
        <v>11</v>
      </c>
      <c r="H7" s="5">
        <v>12</v>
      </c>
      <c r="I7" s="5">
        <v>9</v>
      </c>
      <c r="J7" s="5">
        <v>10</v>
      </c>
      <c r="K7" s="5">
        <v>11</v>
      </c>
      <c r="L7" s="5">
        <v>12</v>
      </c>
      <c r="M7" s="100"/>
      <c r="N7" s="100"/>
      <c r="O7" s="100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98" t="s">
        <v>8</v>
      </c>
      <c r="B8" s="98" t="s">
        <v>9</v>
      </c>
      <c r="C8" s="8" t="s">
        <v>10</v>
      </c>
      <c r="D8" s="9" t="s">
        <v>11</v>
      </c>
      <c r="E8" s="11"/>
      <c r="F8" s="13"/>
      <c r="G8" s="13"/>
      <c r="H8" s="13"/>
      <c r="I8" s="14"/>
      <c r="J8" s="16"/>
      <c r="K8" s="16"/>
      <c r="L8" s="16"/>
      <c r="M8" s="17">
        <f t="shared" ref="M8:M10" si="0">SUM(E8:H8)</f>
        <v>0</v>
      </c>
      <c r="N8" s="19">
        <f>SUM(I8+J8+K8+L8)</f>
        <v>0</v>
      </c>
      <c r="O8" s="20">
        <f t="shared" ref="O8:O10" si="1">SUM(M8:N8)</f>
        <v>0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99"/>
      <c r="B9" s="99"/>
      <c r="C9" s="8" t="s">
        <v>10</v>
      </c>
      <c r="D9" s="9" t="s">
        <v>12</v>
      </c>
      <c r="E9" s="13"/>
      <c r="F9" s="11"/>
      <c r="G9" s="13"/>
      <c r="H9" s="13"/>
      <c r="I9" s="16"/>
      <c r="J9" s="14"/>
      <c r="K9" s="16"/>
      <c r="L9" s="16"/>
      <c r="M9" s="17">
        <f t="shared" si="0"/>
        <v>0</v>
      </c>
      <c r="N9" s="19">
        <f t="shared" ref="N9:N10" si="2">SUM(I9:L9)</f>
        <v>0</v>
      </c>
      <c r="O9" s="20">
        <f t="shared" si="1"/>
        <v>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99"/>
      <c r="B10" s="99"/>
      <c r="C10" s="8" t="s">
        <v>10</v>
      </c>
      <c r="D10" s="9" t="s">
        <v>13</v>
      </c>
      <c r="E10" s="13"/>
      <c r="F10" s="13"/>
      <c r="G10" s="11"/>
      <c r="H10" s="11"/>
      <c r="I10" s="16"/>
      <c r="J10" s="16"/>
      <c r="K10" s="14"/>
      <c r="L10" s="14"/>
      <c r="M10" s="17">
        <f t="shared" si="0"/>
        <v>0</v>
      </c>
      <c r="N10" s="19">
        <f t="shared" si="2"/>
        <v>0</v>
      </c>
      <c r="O10" s="20">
        <f t="shared" si="1"/>
        <v>0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00"/>
      <c r="B11" s="100"/>
      <c r="C11" s="101" t="s">
        <v>14</v>
      </c>
      <c r="D11" s="100"/>
      <c r="E11" s="22"/>
      <c r="F11" s="22"/>
      <c r="G11" s="22"/>
      <c r="H11" s="22"/>
      <c r="I11" s="23"/>
      <c r="J11" s="23"/>
      <c r="K11" s="23"/>
      <c r="L11" s="23"/>
      <c r="M11" s="17">
        <f t="shared" ref="M11:O11" si="3">SUM(M8:M10)</f>
        <v>0</v>
      </c>
      <c r="N11" s="19">
        <f t="shared" si="3"/>
        <v>0</v>
      </c>
      <c r="O11" s="20">
        <f t="shared" si="3"/>
        <v>0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24"/>
      <c r="B12" s="24"/>
      <c r="C12" s="24"/>
      <c r="D12" s="24"/>
      <c r="E12" s="26"/>
      <c r="F12" s="26"/>
      <c r="G12" s="26"/>
      <c r="H12" s="26"/>
      <c r="I12" s="26"/>
      <c r="J12" s="26"/>
      <c r="K12" s="26"/>
      <c r="L12" s="26"/>
      <c r="M12" s="24"/>
      <c r="N12" s="24"/>
      <c r="O12" s="24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98" t="s">
        <v>8</v>
      </c>
      <c r="B13" s="98" t="s">
        <v>9</v>
      </c>
      <c r="C13" s="8" t="s">
        <v>15</v>
      </c>
      <c r="D13" s="9" t="s">
        <v>11</v>
      </c>
      <c r="E13" s="11"/>
      <c r="F13" s="13"/>
      <c r="G13" s="13"/>
      <c r="H13" s="13"/>
      <c r="I13" s="16"/>
      <c r="J13" s="16"/>
      <c r="K13" s="16"/>
      <c r="L13" s="16"/>
      <c r="M13" s="17">
        <f t="shared" ref="M13:M15" si="4">SUM(E13:H13)</f>
        <v>0</v>
      </c>
      <c r="N13" s="19">
        <f>SUM(I13+J13+K13+L13)</f>
        <v>0</v>
      </c>
      <c r="O13" s="20">
        <f t="shared" ref="O13:O15" si="5">SUM(M13:N13)</f>
        <v>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99"/>
      <c r="B14" s="99"/>
      <c r="C14" s="8" t="s">
        <v>15</v>
      </c>
      <c r="D14" s="9" t="s">
        <v>12</v>
      </c>
      <c r="E14" s="13"/>
      <c r="F14" s="11"/>
      <c r="G14" s="11"/>
      <c r="H14" s="13"/>
      <c r="I14" s="16"/>
      <c r="J14" s="28"/>
      <c r="K14" s="28"/>
      <c r="L14" s="28"/>
      <c r="M14" s="17">
        <f t="shared" si="4"/>
        <v>0</v>
      </c>
      <c r="N14" s="19">
        <f t="shared" ref="N14:N15" si="6">SUM(I14:L14)</f>
        <v>0</v>
      </c>
      <c r="O14" s="20">
        <f t="shared" si="5"/>
        <v>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99"/>
      <c r="B15" s="99"/>
      <c r="C15" s="8" t="s">
        <v>15</v>
      </c>
      <c r="D15" s="9" t="s">
        <v>13</v>
      </c>
      <c r="E15" s="13"/>
      <c r="F15" s="11"/>
      <c r="G15" s="11"/>
      <c r="H15" s="11"/>
      <c r="I15" s="16"/>
      <c r="J15" s="28"/>
      <c r="K15" s="28"/>
      <c r="L15" s="28"/>
      <c r="M15" s="17">
        <f t="shared" si="4"/>
        <v>0</v>
      </c>
      <c r="N15" s="19">
        <f t="shared" si="6"/>
        <v>0</v>
      </c>
      <c r="O15" s="20">
        <f t="shared" si="5"/>
        <v>0</v>
      </c>
      <c r="P15" s="1"/>
      <c r="Q15" s="1"/>
      <c r="R15" s="93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00"/>
      <c r="B16" s="100"/>
      <c r="C16" s="101" t="s">
        <v>16</v>
      </c>
      <c r="D16" s="100"/>
      <c r="E16" s="22"/>
      <c r="F16" s="22"/>
      <c r="G16" s="22"/>
      <c r="H16" s="22"/>
      <c r="I16" s="23"/>
      <c r="J16" s="23"/>
      <c r="K16" s="23"/>
      <c r="L16" s="23"/>
      <c r="M16" s="17">
        <f t="shared" ref="M16:O16" si="7">SUM(M13:M15)</f>
        <v>0</v>
      </c>
      <c r="N16" s="19">
        <f t="shared" si="7"/>
        <v>0</v>
      </c>
      <c r="O16" s="20">
        <f t="shared" si="7"/>
        <v>0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24"/>
      <c r="B17" s="24"/>
      <c r="C17" s="24"/>
      <c r="D17" s="24"/>
      <c r="E17" s="26"/>
      <c r="F17" s="26"/>
      <c r="G17" s="26"/>
      <c r="H17" s="26"/>
      <c r="I17" s="26"/>
      <c r="J17" s="26"/>
      <c r="K17" s="26"/>
      <c r="L17" s="26"/>
      <c r="M17" s="24"/>
      <c r="N17" s="24"/>
      <c r="O17" s="24"/>
      <c r="P17" s="1"/>
      <c r="Q17" s="25"/>
      <c r="R17" s="25"/>
      <c r="S17" s="25"/>
      <c r="T17" s="25"/>
      <c r="U17" s="25"/>
      <c r="V17" s="1"/>
      <c r="W17" s="1"/>
      <c r="X17" s="1"/>
      <c r="Y17" s="1"/>
      <c r="Z17" s="1"/>
    </row>
    <row r="18" spans="1:26" ht="15.75" customHeight="1" x14ac:dyDescent="0.2">
      <c r="A18" s="98" t="s">
        <v>8</v>
      </c>
      <c r="B18" s="98" t="s">
        <v>17</v>
      </c>
      <c r="C18" s="8" t="s">
        <v>18</v>
      </c>
      <c r="D18" s="9" t="s">
        <v>11</v>
      </c>
      <c r="E18" s="11"/>
      <c r="F18" s="13"/>
      <c r="G18" s="13"/>
      <c r="H18" s="13"/>
      <c r="I18" s="14"/>
      <c r="J18" s="16"/>
      <c r="K18" s="16"/>
      <c r="L18" s="16"/>
      <c r="M18" s="17">
        <f t="shared" ref="M18:M20" si="8">SUM(E18:H18)</f>
        <v>0</v>
      </c>
      <c r="N18" s="19">
        <f>SUM(I18+J18+K18+L18)</f>
        <v>0</v>
      </c>
      <c r="O18" s="20">
        <f t="shared" ref="O18:O20" si="9">SUM(M18:N18)</f>
        <v>0</v>
      </c>
      <c r="P18" s="1"/>
      <c r="Q18" s="107"/>
      <c r="R18" s="107"/>
      <c r="S18" s="25"/>
      <c r="T18" s="25"/>
      <c r="U18" s="25"/>
      <c r="V18" s="1"/>
      <c r="W18" s="1"/>
      <c r="X18" s="1"/>
      <c r="Y18" s="1"/>
      <c r="Z18" s="1"/>
    </row>
    <row r="19" spans="1:26" ht="15.75" customHeight="1" x14ac:dyDescent="0.2">
      <c r="A19" s="99"/>
      <c r="B19" s="99"/>
      <c r="C19" s="8" t="s">
        <v>18</v>
      </c>
      <c r="D19" s="9" t="s">
        <v>12</v>
      </c>
      <c r="E19" s="13"/>
      <c r="F19" s="11"/>
      <c r="G19" s="29"/>
      <c r="H19" s="29"/>
      <c r="I19" s="16"/>
      <c r="J19" s="14"/>
      <c r="K19" s="16"/>
      <c r="L19" s="16"/>
      <c r="M19" s="17">
        <f t="shared" si="8"/>
        <v>0</v>
      </c>
      <c r="N19" s="19">
        <f t="shared" ref="N19:N20" si="10">SUM(I19:L19)</f>
        <v>0</v>
      </c>
      <c r="O19" s="20">
        <f t="shared" si="9"/>
        <v>0</v>
      </c>
      <c r="P19" s="1"/>
      <c r="Q19" s="104"/>
      <c r="R19" s="104"/>
      <c r="S19" s="25"/>
      <c r="T19" s="25"/>
      <c r="U19" s="25"/>
      <c r="V19" s="1"/>
      <c r="W19" s="1"/>
      <c r="X19" s="1"/>
      <c r="Y19" s="1"/>
      <c r="Z19" s="1"/>
    </row>
    <row r="20" spans="1:26" ht="15.75" customHeight="1" x14ac:dyDescent="0.2">
      <c r="A20" s="99"/>
      <c r="B20" s="99"/>
      <c r="C20" s="8" t="s">
        <v>18</v>
      </c>
      <c r="D20" s="9" t="s">
        <v>13</v>
      </c>
      <c r="E20" s="29"/>
      <c r="F20" s="29"/>
      <c r="G20" s="11"/>
      <c r="H20" s="11"/>
      <c r="I20" s="16"/>
      <c r="J20" s="16"/>
      <c r="K20" s="14"/>
      <c r="L20" s="14"/>
      <c r="M20" s="17">
        <f t="shared" si="8"/>
        <v>0</v>
      </c>
      <c r="N20" s="19">
        <f t="shared" si="10"/>
        <v>0</v>
      </c>
      <c r="O20" s="20">
        <f t="shared" si="9"/>
        <v>0</v>
      </c>
      <c r="P20" s="1"/>
      <c r="Q20" s="104"/>
      <c r="R20" s="104"/>
      <c r="S20" s="25"/>
      <c r="T20" s="25"/>
      <c r="U20" s="25"/>
      <c r="V20" s="1"/>
      <c r="W20" s="1"/>
      <c r="X20" s="1"/>
      <c r="Y20" s="1"/>
      <c r="Z20" s="1"/>
    </row>
    <row r="21" spans="1:26" ht="15.75" customHeight="1" x14ac:dyDescent="0.2">
      <c r="A21" s="100"/>
      <c r="B21" s="100"/>
      <c r="C21" s="101" t="s">
        <v>19</v>
      </c>
      <c r="D21" s="100"/>
      <c r="E21" s="22"/>
      <c r="F21" s="22"/>
      <c r="G21" s="22"/>
      <c r="H21" s="22"/>
      <c r="I21" s="23"/>
      <c r="J21" s="23"/>
      <c r="K21" s="23"/>
      <c r="L21" s="23"/>
      <c r="M21" s="17">
        <f t="shared" ref="M21:O21" si="11">SUM(M18:M20)</f>
        <v>0</v>
      </c>
      <c r="N21" s="19">
        <f t="shared" si="11"/>
        <v>0</v>
      </c>
      <c r="O21" s="20">
        <f t="shared" si="11"/>
        <v>0</v>
      </c>
      <c r="P21" s="1"/>
      <c r="Q21" s="104"/>
      <c r="R21" s="104"/>
      <c r="S21" s="108"/>
      <c r="T21" s="104"/>
      <c r="U21" s="25"/>
      <c r="V21" s="1"/>
      <c r="W21" s="1"/>
      <c r="X21" s="1"/>
      <c r="Y21" s="1"/>
      <c r="Z21" s="1"/>
    </row>
    <row r="22" spans="1:26" ht="15.75" customHeight="1" x14ac:dyDescent="0.2">
      <c r="A22" s="24"/>
      <c r="B22" s="24"/>
      <c r="C22" s="24"/>
      <c r="D22" s="24"/>
      <c r="E22" s="26"/>
      <c r="F22" s="26"/>
      <c r="G22" s="26"/>
      <c r="H22" s="26"/>
      <c r="I22" s="26"/>
      <c r="J22" s="26"/>
      <c r="K22" s="26"/>
      <c r="L22" s="26"/>
      <c r="M22" s="24"/>
      <c r="N22" s="24"/>
      <c r="O22" s="24"/>
      <c r="P22" s="1"/>
      <c r="Q22" s="25"/>
      <c r="R22" s="25"/>
      <c r="S22" s="25"/>
      <c r="T22" s="25"/>
      <c r="U22" s="25"/>
      <c r="V22" s="1"/>
      <c r="W22" s="1"/>
      <c r="X22" s="1"/>
      <c r="Y22" s="1"/>
      <c r="Z22" s="1"/>
    </row>
    <row r="23" spans="1:26" ht="15.75" customHeight="1" x14ac:dyDescent="0.2">
      <c r="A23" s="98" t="s">
        <v>8</v>
      </c>
      <c r="B23" s="98" t="s">
        <v>17</v>
      </c>
      <c r="C23" s="8" t="s">
        <v>20</v>
      </c>
      <c r="D23" s="9" t="s">
        <v>11</v>
      </c>
      <c r="E23" s="13"/>
      <c r="F23" s="13"/>
      <c r="G23" s="13"/>
      <c r="H23" s="13"/>
      <c r="I23" s="14"/>
      <c r="J23" s="16"/>
      <c r="K23" s="16"/>
      <c r="L23" s="16"/>
      <c r="M23" s="17">
        <f t="shared" ref="M23:M25" si="12">SUM(E23:H23)</f>
        <v>0</v>
      </c>
      <c r="N23" s="19">
        <f>SUM(I23+J23+K23+L23)</f>
        <v>0</v>
      </c>
      <c r="O23" s="20">
        <f t="shared" ref="O23:O25" si="13">SUM(M23:N23)</f>
        <v>0</v>
      </c>
      <c r="P23" s="1"/>
      <c r="Q23" s="107"/>
      <c r="R23" s="107"/>
      <c r="S23" s="25"/>
      <c r="T23" s="25"/>
      <c r="U23" s="25"/>
      <c r="V23" s="1"/>
      <c r="W23" s="1"/>
      <c r="X23" s="1"/>
      <c r="Y23" s="1"/>
      <c r="Z23" s="1"/>
    </row>
    <row r="24" spans="1:26" ht="15.75" customHeight="1" x14ac:dyDescent="0.2">
      <c r="A24" s="99"/>
      <c r="B24" s="99"/>
      <c r="C24" s="8" t="s">
        <v>20</v>
      </c>
      <c r="D24" s="9" t="s">
        <v>12</v>
      </c>
      <c r="E24" s="11"/>
      <c r="F24" s="11"/>
      <c r="G24" s="11"/>
      <c r="H24" s="11"/>
      <c r="I24" s="14"/>
      <c r="J24" s="14"/>
      <c r="K24" s="14"/>
      <c r="L24" s="16"/>
      <c r="M24" s="17">
        <f t="shared" si="12"/>
        <v>0</v>
      </c>
      <c r="N24" s="19">
        <f t="shared" ref="N24:N25" si="14">SUM(I24:L24)</f>
        <v>0</v>
      </c>
      <c r="O24" s="20">
        <f t="shared" si="13"/>
        <v>0</v>
      </c>
      <c r="P24" s="1"/>
      <c r="Q24" s="104"/>
      <c r="R24" s="104"/>
      <c r="S24" s="25"/>
      <c r="T24" s="25"/>
      <c r="U24" s="25"/>
      <c r="V24" s="1"/>
      <c r="W24" s="1"/>
      <c r="X24" s="1"/>
      <c r="Y24" s="1"/>
      <c r="Z24" s="1"/>
    </row>
    <row r="25" spans="1:26" ht="15.75" customHeight="1" x14ac:dyDescent="0.2">
      <c r="A25" s="99"/>
      <c r="B25" s="99"/>
      <c r="C25" s="8" t="s">
        <v>20</v>
      </c>
      <c r="D25" s="9" t="s">
        <v>13</v>
      </c>
      <c r="E25" s="29"/>
      <c r="F25" s="11"/>
      <c r="G25" s="11"/>
      <c r="H25" s="11"/>
      <c r="I25" s="16"/>
      <c r="J25" s="16"/>
      <c r="K25" s="14"/>
      <c r="L25" s="14"/>
      <c r="M25" s="17">
        <f t="shared" si="12"/>
        <v>0</v>
      </c>
      <c r="N25" s="19">
        <f t="shared" si="14"/>
        <v>0</v>
      </c>
      <c r="O25" s="20">
        <f t="shared" si="13"/>
        <v>0</v>
      </c>
      <c r="P25" s="1"/>
      <c r="Q25" s="104"/>
      <c r="R25" s="104"/>
      <c r="S25" s="25"/>
      <c r="T25" s="25"/>
      <c r="U25" s="25"/>
      <c r="V25" s="1"/>
      <c r="W25" s="1"/>
      <c r="X25" s="1"/>
      <c r="Y25" s="1"/>
      <c r="Z25" s="1"/>
    </row>
    <row r="26" spans="1:26" ht="15.75" customHeight="1" x14ac:dyDescent="0.2">
      <c r="A26" s="100"/>
      <c r="B26" s="100"/>
      <c r="C26" s="101" t="s">
        <v>21</v>
      </c>
      <c r="D26" s="100"/>
      <c r="E26" s="22"/>
      <c r="F26" s="22"/>
      <c r="G26" s="22"/>
      <c r="H26" s="22"/>
      <c r="I26" s="23"/>
      <c r="J26" s="23"/>
      <c r="K26" s="23"/>
      <c r="L26" s="23"/>
      <c r="M26" s="17">
        <f t="shared" ref="M26:O26" si="15">SUM(M23:M25)</f>
        <v>0</v>
      </c>
      <c r="N26" s="19">
        <f t="shared" si="15"/>
        <v>0</v>
      </c>
      <c r="O26" s="20">
        <f t="shared" si="15"/>
        <v>0</v>
      </c>
      <c r="P26" s="1"/>
      <c r="Q26" s="104"/>
      <c r="R26" s="104"/>
      <c r="S26" s="108"/>
      <c r="T26" s="104"/>
      <c r="U26" s="25"/>
      <c r="V26" s="1"/>
      <c r="W26" s="1"/>
      <c r="X26" s="1"/>
      <c r="Y26" s="1"/>
      <c r="Z26" s="1"/>
    </row>
    <row r="27" spans="1:26" ht="15.75" customHeight="1" x14ac:dyDescent="0.2">
      <c r="A27" s="24"/>
      <c r="B27" s="24"/>
      <c r="C27" s="24"/>
      <c r="D27" s="24"/>
      <c r="E27" s="26"/>
      <c r="F27" s="26"/>
      <c r="G27" s="26"/>
      <c r="H27" s="26"/>
      <c r="I27" s="26"/>
      <c r="J27" s="26"/>
      <c r="K27" s="26"/>
      <c r="L27" s="26"/>
      <c r="M27" s="24"/>
      <c r="N27" s="24"/>
      <c r="O27" s="24"/>
      <c r="P27" s="1"/>
      <c r="Q27" s="25"/>
      <c r="R27" s="25"/>
      <c r="S27" s="25"/>
      <c r="T27" s="25"/>
      <c r="U27" s="25"/>
      <c r="V27" s="1"/>
      <c r="W27" s="1"/>
      <c r="X27" s="1"/>
      <c r="Y27" s="1"/>
      <c r="Z27" s="1"/>
    </row>
    <row r="28" spans="1:26" ht="12.75" x14ac:dyDescent="0.2">
      <c r="A28" s="98" t="s">
        <v>8</v>
      </c>
      <c r="B28" s="98" t="s">
        <v>17</v>
      </c>
      <c r="C28" s="8" t="s">
        <v>22</v>
      </c>
      <c r="D28" s="9" t="s">
        <v>11</v>
      </c>
      <c r="E28" s="11"/>
      <c r="F28" s="13"/>
      <c r="G28" s="13"/>
      <c r="H28" s="13"/>
      <c r="I28" s="14"/>
      <c r="J28" s="16"/>
      <c r="K28" s="16"/>
      <c r="L28" s="16"/>
      <c r="M28" s="17">
        <f t="shared" ref="M28:M30" si="16">SUM(E28:H28)</f>
        <v>0</v>
      </c>
      <c r="N28" s="19">
        <f>SUM(I28+J28+K28+L28)</f>
        <v>0</v>
      </c>
      <c r="O28" s="20">
        <f t="shared" ref="O28:O30" si="17">SUM(M28:N28)</f>
        <v>0</v>
      </c>
      <c r="P28" s="1"/>
      <c r="Q28" s="107"/>
      <c r="R28" s="107"/>
      <c r="S28" s="25"/>
      <c r="T28" s="25"/>
      <c r="U28" s="25"/>
      <c r="V28" s="1"/>
      <c r="W28" s="1"/>
      <c r="X28" s="1"/>
      <c r="Y28" s="1"/>
      <c r="Z28" s="1"/>
    </row>
    <row r="29" spans="1:26" ht="12.75" x14ac:dyDescent="0.2">
      <c r="A29" s="99"/>
      <c r="B29" s="99"/>
      <c r="C29" s="8" t="s">
        <v>22</v>
      </c>
      <c r="D29" s="9" t="s">
        <v>12</v>
      </c>
      <c r="E29" s="29"/>
      <c r="F29" s="11"/>
      <c r="G29" s="29"/>
      <c r="H29" s="29"/>
      <c r="I29" s="16"/>
      <c r="J29" s="14"/>
      <c r="K29" s="14"/>
      <c r="L29" s="16"/>
      <c r="M29" s="17">
        <f t="shared" si="16"/>
        <v>0</v>
      </c>
      <c r="N29" s="19">
        <f t="shared" ref="N29:N30" si="18">SUM(I29:L29)</f>
        <v>0</v>
      </c>
      <c r="O29" s="20">
        <f t="shared" si="17"/>
        <v>0</v>
      </c>
      <c r="P29" s="1"/>
      <c r="Q29" s="104"/>
      <c r="R29" s="104"/>
      <c r="S29" s="25"/>
      <c r="T29" s="25"/>
      <c r="U29" s="25"/>
      <c r="V29" s="1"/>
      <c r="W29" s="1"/>
      <c r="X29" s="1"/>
      <c r="Y29" s="1"/>
      <c r="Z29" s="1"/>
    </row>
    <row r="30" spans="1:26" ht="12.75" x14ac:dyDescent="0.2">
      <c r="A30" s="99"/>
      <c r="B30" s="99"/>
      <c r="C30" s="8" t="s">
        <v>22</v>
      </c>
      <c r="D30" s="9" t="s">
        <v>13</v>
      </c>
      <c r="E30" s="29"/>
      <c r="F30" s="29"/>
      <c r="G30" s="11"/>
      <c r="H30" s="11"/>
      <c r="I30" s="16"/>
      <c r="J30" s="16"/>
      <c r="K30" s="14"/>
      <c r="L30" s="14"/>
      <c r="M30" s="17">
        <f t="shared" si="16"/>
        <v>0</v>
      </c>
      <c r="N30" s="19">
        <f t="shared" si="18"/>
        <v>0</v>
      </c>
      <c r="O30" s="20">
        <f t="shared" si="17"/>
        <v>0</v>
      </c>
      <c r="P30" s="1"/>
      <c r="Q30" s="104"/>
      <c r="R30" s="104"/>
      <c r="S30" s="25"/>
      <c r="T30" s="25"/>
      <c r="U30" s="25"/>
      <c r="V30" s="1"/>
      <c r="W30" s="1"/>
      <c r="X30" s="1"/>
      <c r="Y30" s="1"/>
      <c r="Z30" s="1"/>
    </row>
    <row r="31" spans="1:26" ht="12.75" x14ac:dyDescent="0.2">
      <c r="A31" s="100"/>
      <c r="B31" s="100"/>
      <c r="C31" s="101" t="s">
        <v>23</v>
      </c>
      <c r="D31" s="100"/>
      <c r="E31" s="31"/>
      <c r="F31" s="22"/>
      <c r="G31" s="22"/>
      <c r="H31" s="22"/>
      <c r="I31" s="23"/>
      <c r="J31" s="23"/>
      <c r="K31" s="23"/>
      <c r="L31" s="23"/>
      <c r="M31" s="17">
        <f t="shared" ref="M31:O31" si="19">SUM(M28:M30)</f>
        <v>0</v>
      </c>
      <c r="N31" s="19">
        <f t="shared" si="19"/>
        <v>0</v>
      </c>
      <c r="O31" s="20">
        <f t="shared" si="19"/>
        <v>0</v>
      </c>
      <c r="P31" s="1"/>
      <c r="Q31" s="104"/>
      <c r="R31" s="104"/>
      <c r="S31" s="108"/>
      <c r="T31" s="104"/>
      <c r="U31" s="25"/>
      <c r="V31" s="1"/>
      <c r="W31" s="1"/>
      <c r="X31" s="1"/>
      <c r="Y31" s="1"/>
      <c r="Z31" s="1"/>
    </row>
    <row r="32" spans="1:26" ht="12.75" x14ac:dyDescent="0.2">
      <c r="A32" s="24"/>
      <c r="B32" s="24"/>
      <c r="C32" s="24"/>
      <c r="D32" s="24"/>
      <c r="E32" s="26"/>
      <c r="F32" s="26"/>
      <c r="G32" s="26"/>
      <c r="H32" s="26"/>
      <c r="I32" s="26"/>
      <c r="J32" s="26"/>
      <c r="K32" s="26"/>
      <c r="L32" s="26"/>
      <c r="M32" s="24"/>
      <c r="N32" s="24"/>
      <c r="O32" s="24"/>
      <c r="P32" s="1"/>
      <c r="Q32" s="25"/>
      <c r="R32" s="25"/>
      <c r="S32" s="25"/>
      <c r="T32" s="25"/>
      <c r="U32" s="25"/>
      <c r="V32" s="1"/>
      <c r="W32" s="1"/>
      <c r="X32" s="1"/>
      <c r="Y32" s="1"/>
      <c r="Z32" s="1"/>
    </row>
    <row r="33" spans="1:26" ht="12.75" x14ac:dyDescent="0.2">
      <c r="A33" s="98" t="s">
        <v>8</v>
      </c>
      <c r="B33" s="98" t="s">
        <v>24</v>
      </c>
      <c r="C33" s="8" t="s">
        <v>25</v>
      </c>
      <c r="D33" s="9" t="s">
        <v>11</v>
      </c>
      <c r="E33" s="11"/>
      <c r="F33" s="13"/>
      <c r="G33" s="13"/>
      <c r="H33" s="13"/>
      <c r="I33" s="14"/>
      <c r="J33" s="16"/>
      <c r="K33" s="16"/>
      <c r="L33" s="16"/>
      <c r="M33" s="17">
        <f t="shared" ref="M33:M35" si="20">SUM(E33:H33)</f>
        <v>0</v>
      </c>
      <c r="N33" s="19">
        <f>SUM(I33+J33+K33+L33)</f>
        <v>0</v>
      </c>
      <c r="O33" s="20">
        <f t="shared" ref="O33:O35" si="21">SUM(M33:N33)</f>
        <v>0</v>
      </c>
      <c r="P33" s="1"/>
      <c r="Q33" s="25"/>
      <c r="R33" s="25"/>
      <c r="S33" s="25"/>
      <c r="T33" s="25"/>
      <c r="U33" s="25"/>
      <c r="V33" s="1"/>
      <c r="W33" s="1"/>
      <c r="X33" s="1"/>
      <c r="Y33" s="1"/>
      <c r="Z33" s="1"/>
    </row>
    <row r="34" spans="1:26" ht="12.75" x14ac:dyDescent="0.2">
      <c r="A34" s="99"/>
      <c r="B34" s="99"/>
      <c r="C34" s="8" t="s">
        <v>25</v>
      </c>
      <c r="D34" s="9" t="s">
        <v>12</v>
      </c>
      <c r="E34" s="29"/>
      <c r="F34" s="11"/>
      <c r="G34" s="29"/>
      <c r="H34" s="29"/>
      <c r="I34" s="16"/>
      <c r="J34" s="14"/>
      <c r="K34" s="16"/>
      <c r="L34" s="16"/>
      <c r="M34" s="17">
        <f t="shared" si="20"/>
        <v>0</v>
      </c>
      <c r="N34" s="19">
        <f t="shared" ref="N34:N35" si="22">SUM(I34:L34)</f>
        <v>0</v>
      </c>
      <c r="O34" s="20">
        <f t="shared" si="21"/>
        <v>0</v>
      </c>
      <c r="P34" s="1"/>
      <c r="Q34" s="25"/>
      <c r="R34" s="25"/>
      <c r="S34" s="25"/>
      <c r="T34" s="25"/>
      <c r="U34" s="25"/>
      <c r="V34" s="1"/>
      <c r="W34" s="1"/>
      <c r="X34" s="1"/>
      <c r="Y34" s="1"/>
      <c r="Z34" s="1"/>
    </row>
    <row r="35" spans="1:26" ht="12.75" x14ac:dyDescent="0.2">
      <c r="A35" s="99"/>
      <c r="B35" s="99"/>
      <c r="C35" s="8" t="s">
        <v>25</v>
      </c>
      <c r="D35" s="9" t="s">
        <v>13</v>
      </c>
      <c r="E35" s="29"/>
      <c r="F35" s="29"/>
      <c r="G35" s="11"/>
      <c r="H35" s="29"/>
      <c r="I35" s="16"/>
      <c r="J35" s="16"/>
      <c r="K35" s="14"/>
      <c r="L35" s="14"/>
      <c r="M35" s="17">
        <f t="shared" si="20"/>
        <v>0</v>
      </c>
      <c r="N35" s="19">
        <f t="shared" si="22"/>
        <v>0</v>
      </c>
      <c r="O35" s="20">
        <f t="shared" si="21"/>
        <v>0</v>
      </c>
      <c r="P35" s="1"/>
      <c r="Q35" s="25"/>
      <c r="R35" s="25"/>
      <c r="S35" s="25"/>
      <c r="T35" s="25"/>
      <c r="U35" s="25"/>
      <c r="V35" s="1"/>
      <c r="W35" s="1"/>
      <c r="X35" s="1"/>
      <c r="Y35" s="1"/>
      <c r="Z35" s="1"/>
    </row>
    <row r="36" spans="1:26" ht="12.75" x14ac:dyDescent="0.2">
      <c r="A36" s="100"/>
      <c r="B36" s="100"/>
      <c r="C36" s="101" t="s">
        <v>26</v>
      </c>
      <c r="D36" s="100"/>
      <c r="E36" s="31"/>
      <c r="F36" s="31"/>
      <c r="G36" s="31"/>
      <c r="H36" s="22"/>
      <c r="I36" s="23"/>
      <c r="J36" s="23"/>
      <c r="K36" s="23"/>
      <c r="L36" s="23"/>
      <c r="M36" s="17">
        <f t="shared" ref="M36:O36" si="23">SUM(M33:M35)</f>
        <v>0</v>
      </c>
      <c r="N36" s="19">
        <f t="shared" si="23"/>
        <v>0</v>
      </c>
      <c r="O36" s="20">
        <f t="shared" si="23"/>
        <v>0</v>
      </c>
      <c r="P36" s="1"/>
      <c r="Q36" s="25"/>
      <c r="R36" s="25"/>
      <c r="S36" s="25"/>
      <c r="T36" s="25"/>
      <c r="U36" s="25"/>
      <c r="V36" s="1"/>
      <c r="W36" s="1"/>
      <c r="X36" s="1"/>
      <c r="Y36" s="1"/>
      <c r="Z36" s="1"/>
    </row>
    <row r="37" spans="1:26" ht="12.75" x14ac:dyDescent="0.2">
      <c r="A37" s="32"/>
      <c r="B37" s="32"/>
      <c r="C37" s="32"/>
      <c r="D37" s="32"/>
      <c r="E37" s="33"/>
      <c r="F37" s="33"/>
      <c r="G37" s="33"/>
      <c r="H37" s="33"/>
      <c r="I37" s="33"/>
      <c r="J37" s="33"/>
      <c r="K37" s="33"/>
      <c r="L37" s="33"/>
      <c r="M37" s="32"/>
      <c r="N37" s="32"/>
      <c r="O37" s="32"/>
      <c r="P37" s="1"/>
      <c r="Q37" s="25"/>
      <c r="R37" s="25"/>
      <c r="S37" s="25"/>
      <c r="T37" s="25"/>
      <c r="U37" s="25"/>
      <c r="V37" s="1"/>
      <c r="W37" s="1"/>
      <c r="X37" s="1"/>
      <c r="Y37" s="1"/>
      <c r="Z37" s="1"/>
    </row>
    <row r="38" spans="1:26" ht="12.75" x14ac:dyDescent="0.2">
      <c r="A38" s="98" t="s">
        <v>8</v>
      </c>
      <c r="B38" s="98" t="s">
        <v>24</v>
      </c>
      <c r="C38" s="8" t="s">
        <v>27</v>
      </c>
      <c r="D38" s="9" t="s">
        <v>11</v>
      </c>
      <c r="E38" s="13"/>
      <c r="F38" s="13"/>
      <c r="G38" s="13"/>
      <c r="H38" s="13"/>
      <c r="I38" s="16"/>
      <c r="J38" s="16"/>
      <c r="K38" s="16"/>
      <c r="L38" s="16"/>
      <c r="M38" s="17">
        <f t="shared" ref="M38:M40" si="24">SUM(E38:H38)</f>
        <v>0</v>
      </c>
      <c r="N38" s="19">
        <f>SUM(I38+J38+K38+L38)</f>
        <v>0</v>
      </c>
      <c r="O38" s="20">
        <f t="shared" ref="O38:O40" si="25">SUM(M38:N38)</f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1"/>
    </row>
    <row r="39" spans="1:26" ht="12.75" x14ac:dyDescent="0.2">
      <c r="A39" s="99"/>
      <c r="B39" s="99"/>
      <c r="C39" s="8" t="s">
        <v>27</v>
      </c>
      <c r="D39" s="9" t="s">
        <v>12</v>
      </c>
      <c r="E39" s="11"/>
      <c r="F39" s="11"/>
      <c r="G39" s="11"/>
      <c r="H39" s="13"/>
      <c r="I39" s="14"/>
      <c r="J39" s="14"/>
      <c r="K39" s="14"/>
      <c r="L39" s="16"/>
      <c r="M39" s="17">
        <f t="shared" si="24"/>
        <v>0</v>
      </c>
      <c r="N39" s="19">
        <f t="shared" ref="N39:N40" si="26">SUM(I39:L39)</f>
        <v>0</v>
      </c>
      <c r="O39" s="20">
        <f t="shared" si="25"/>
        <v>0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1"/>
    </row>
    <row r="40" spans="1:26" ht="12.75" x14ac:dyDescent="0.2">
      <c r="A40" s="99"/>
      <c r="B40" s="99"/>
      <c r="C40" s="8" t="s">
        <v>27</v>
      </c>
      <c r="D40" s="9" t="s">
        <v>13</v>
      </c>
      <c r="E40" s="13"/>
      <c r="F40" s="11"/>
      <c r="G40" s="11"/>
      <c r="H40" s="11"/>
      <c r="I40" s="16"/>
      <c r="J40" s="16"/>
      <c r="K40" s="16"/>
      <c r="L40" s="14"/>
      <c r="M40" s="17">
        <f t="shared" si="24"/>
        <v>0</v>
      </c>
      <c r="N40" s="19">
        <f t="shared" si="26"/>
        <v>0</v>
      </c>
      <c r="O40" s="20">
        <f t="shared" si="25"/>
        <v>0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1"/>
    </row>
    <row r="41" spans="1:26" ht="12.75" x14ac:dyDescent="0.2">
      <c r="A41" s="100"/>
      <c r="B41" s="100"/>
      <c r="C41" s="101" t="s">
        <v>28</v>
      </c>
      <c r="D41" s="100"/>
      <c r="E41" s="22"/>
      <c r="F41" s="22"/>
      <c r="G41" s="22"/>
      <c r="H41" s="22"/>
      <c r="I41" s="23"/>
      <c r="J41" s="23"/>
      <c r="K41" s="23"/>
      <c r="L41" s="23"/>
      <c r="M41" s="17">
        <f t="shared" ref="M41:O41" si="27">SUM(M38:M40)</f>
        <v>0</v>
      </c>
      <c r="N41" s="19">
        <f t="shared" si="27"/>
        <v>0</v>
      </c>
      <c r="O41" s="20">
        <f t="shared" si="27"/>
        <v>0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1"/>
    </row>
    <row r="42" spans="1:26" ht="12.75" x14ac:dyDescent="0.2">
      <c r="A42" s="24"/>
      <c r="B42" s="24"/>
      <c r="C42" s="24"/>
      <c r="D42" s="24"/>
      <c r="E42" s="33"/>
      <c r="F42" s="33"/>
      <c r="G42" s="33"/>
      <c r="H42" s="33"/>
      <c r="I42" s="33"/>
      <c r="J42" s="33"/>
      <c r="K42" s="33"/>
      <c r="L42" s="33"/>
      <c r="M42" s="24"/>
      <c r="N42" s="24"/>
      <c r="O42" s="24"/>
      <c r="P42" s="1"/>
      <c r="Q42" s="107"/>
      <c r="R42" s="107"/>
      <c r="S42" s="25"/>
      <c r="T42" s="25"/>
      <c r="U42" s="25"/>
      <c r="V42" s="1"/>
      <c r="W42" s="1"/>
      <c r="X42" s="1"/>
      <c r="Y42" s="1"/>
      <c r="Z42" s="1"/>
    </row>
    <row r="43" spans="1:26" ht="12.75" x14ac:dyDescent="0.2">
      <c r="A43" s="98" t="s">
        <v>8</v>
      </c>
      <c r="B43" s="98" t="s">
        <v>29</v>
      </c>
      <c r="C43" s="8" t="s">
        <v>30</v>
      </c>
      <c r="D43" s="9" t="s">
        <v>11</v>
      </c>
      <c r="E43" s="13"/>
      <c r="F43" s="13"/>
      <c r="G43" s="13"/>
      <c r="H43" s="13"/>
      <c r="I43" s="14"/>
      <c r="J43" s="16"/>
      <c r="K43" s="16"/>
      <c r="L43" s="16"/>
      <c r="M43" s="17">
        <f t="shared" ref="M43:M45" si="28">SUM(E43:H43)</f>
        <v>0</v>
      </c>
      <c r="N43" s="19">
        <f>SUM(I43+J43+K43+L43)</f>
        <v>0</v>
      </c>
      <c r="O43" s="20">
        <f t="shared" ref="O43:O45" si="29">SUM(M43:N43)</f>
        <v>0</v>
      </c>
      <c r="P43" s="25"/>
      <c r="Q43" s="104"/>
      <c r="R43" s="104"/>
      <c r="S43" s="25"/>
      <c r="T43" s="25"/>
      <c r="U43" s="25"/>
      <c r="V43" s="25"/>
      <c r="W43" s="25"/>
      <c r="X43" s="25"/>
      <c r="Y43" s="25"/>
      <c r="Z43" s="1"/>
    </row>
    <row r="44" spans="1:26" ht="12.75" x14ac:dyDescent="0.2">
      <c r="A44" s="99"/>
      <c r="B44" s="99"/>
      <c r="C44" s="8" t="s">
        <v>30</v>
      </c>
      <c r="D44" s="9" t="s">
        <v>12</v>
      </c>
      <c r="E44" s="11"/>
      <c r="F44" s="11"/>
      <c r="G44" s="13"/>
      <c r="H44" s="13"/>
      <c r="I44" s="16"/>
      <c r="J44" s="14"/>
      <c r="K44" s="14"/>
      <c r="L44" s="16"/>
      <c r="M44" s="17">
        <f t="shared" si="28"/>
        <v>0</v>
      </c>
      <c r="N44" s="19">
        <f t="shared" ref="N44:N45" si="30">SUM(I44:L44)</f>
        <v>0</v>
      </c>
      <c r="O44" s="20">
        <f t="shared" si="29"/>
        <v>0</v>
      </c>
      <c r="P44" s="25"/>
      <c r="Q44" s="104"/>
      <c r="R44" s="104"/>
      <c r="S44" s="25"/>
      <c r="T44" s="25"/>
      <c r="U44" s="25"/>
      <c r="V44" s="25"/>
      <c r="W44" s="25"/>
      <c r="X44" s="25"/>
      <c r="Y44" s="25"/>
      <c r="Z44" s="1"/>
    </row>
    <row r="45" spans="1:26" ht="12.75" x14ac:dyDescent="0.2">
      <c r="A45" s="99"/>
      <c r="B45" s="99"/>
      <c r="C45" s="8" t="s">
        <v>30</v>
      </c>
      <c r="D45" s="9" t="s">
        <v>13</v>
      </c>
      <c r="E45" s="13"/>
      <c r="F45" s="13"/>
      <c r="G45" s="13"/>
      <c r="H45" s="13"/>
      <c r="I45" s="16"/>
      <c r="J45" s="16"/>
      <c r="K45" s="16"/>
      <c r="L45" s="14"/>
      <c r="M45" s="17">
        <f t="shared" si="28"/>
        <v>0</v>
      </c>
      <c r="N45" s="19">
        <f t="shared" si="30"/>
        <v>0</v>
      </c>
      <c r="O45" s="20">
        <f t="shared" si="29"/>
        <v>0</v>
      </c>
      <c r="P45" s="25"/>
      <c r="Q45" s="104"/>
      <c r="R45" s="104"/>
      <c r="S45" s="25"/>
      <c r="T45" s="25"/>
      <c r="U45" s="25"/>
      <c r="V45" s="25"/>
      <c r="W45" s="25"/>
      <c r="X45" s="25"/>
      <c r="Y45" s="25"/>
      <c r="Z45" s="1"/>
    </row>
    <row r="46" spans="1:26" ht="12.75" x14ac:dyDescent="0.2">
      <c r="A46" s="100"/>
      <c r="B46" s="100"/>
      <c r="C46" s="101" t="s">
        <v>31</v>
      </c>
      <c r="D46" s="100"/>
      <c r="E46" s="22"/>
      <c r="F46" s="22"/>
      <c r="G46" s="22"/>
      <c r="H46" s="22"/>
      <c r="I46" s="23"/>
      <c r="J46" s="23"/>
      <c r="K46" s="23"/>
      <c r="L46" s="23"/>
      <c r="M46" s="17">
        <f t="shared" ref="M46:O46" si="31">SUM(M43:M45)</f>
        <v>0</v>
      </c>
      <c r="N46" s="19">
        <f t="shared" si="31"/>
        <v>0</v>
      </c>
      <c r="O46" s="20">
        <f t="shared" si="31"/>
        <v>0</v>
      </c>
      <c r="P46" s="25"/>
      <c r="Q46" s="104"/>
      <c r="R46" s="104"/>
      <c r="S46" s="25"/>
      <c r="T46" s="25"/>
      <c r="U46" s="25"/>
      <c r="V46" s="25"/>
      <c r="W46" s="25"/>
      <c r="X46" s="25"/>
      <c r="Y46" s="25"/>
      <c r="Z46" s="1"/>
    </row>
    <row r="47" spans="1:26" ht="12.75" x14ac:dyDescent="0.2">
      <c r="A47" s="102" t="s">
        <v>1</v>
      </c>
      <c r="B47" s="102" t="s">
        <v>2</v>
      </c>
      <c r="C47" s="102" t="s">
        <v>3</v>
      </c>
      <c r="D47" s="102" t="s">
        <v>4</v>
      </c>
      <c r="E47" s="103"/>
      <c r="F47" s="104"/>
      <c r="G47" s="104"/>
      <c r="H47" s="104"/>
      <c r="I47" s="103"/>
      <c r="J47" s="104"/>
      <c r="K47" s="104"/>
      <c r="L47" s="104"/>
      <c r="M47" s="109" t="s">
        <v>5</v>
      </c>
      <c r="N47" s="110" t="s">
        <v>6</v>
      </c>
      <c r="O47" s="111" t="s">
        <v>7</v>
      </c>
      <c r="P47" s="1"/>
      <c r="Q47" s="104"/>
      <c r="R47" s="104"/>
      <c r="S47" s="25"/>
      <c r="T47" s="25"/>
      <c r="U47" s="25"/>
      <c r="V47" s="1"/>
      <c r="W47" s="1"/>
      <c r="X47" s="1"/>
      <c r="Y47" s="1"/>
      <c r="Z47" s="1"/>
    </row>
    <row r="48" spans="1:26" ht="12.75" x14ac:dyDescent="0.2">
      <c r="A48" s="99"/>
      <c r="B48" s="99"/>
      <c r="C48" s="99"/>
      <c r="D48" s="99"/>
      <c r="E48" s="104"/>
      <c r="F48" s="104"/>
      <c r="G48" s="104"/>
      <c r="H48" s="104"/>
      <c r="I48" s="104"/>
      <c r="J48" s="104"/>
      <c r="K48" s="104"/>
      <c r="L48" s="104"/>
      <c r="M48" s="99"/>
      <c r="N48" s="99"/>
      <c r="O48" s="99"/>
      <c r="P48" s="1"/>
      <c r="Q48" s="104"/>
      <c r="R48" s="104"/>
      <c r="S48" s="25"/>
      <c r="T48" s="25"/>
      <c r="U48" s="25"/>
      <c r="V48" s="1"/>
      <c r="W48" s="1"/>
      <c r="X48" s="1"/>
      <c r="Y48" s="1"/>
      <c r="Z48" s="1"/>
    </row>
    <row r="49" spans="1:26" ht="12.75" x14ac:dyDescent="0.2">
      <c r="A49" s="100"/>
      <c r="B49" s="100"/>
      <c r="C49" s="100"/>
      <c r="D49" s="100"/>
      <c r="E49" s="5">
        <v>9</v>
      </c>
      <c r="F49" s="5">
        <v>10</v>
      </c>
      <c r="G49" s="5">
        <v>11</v>
      </c>
      <c r="H49" s="5">
        <v>12</v>
      </c>
      <c r="I49" s="5">
        <v>9</v>
      </c>
      <c r="J49" s="5">
        <v>10</v>
      </c>
      <c r="K49" s="5">
        <v>11</v>
      </c>
      <c r="L49" s="5">
        <v>12</v>
      </c>
      <c r="M49" s="100"/>
      <c r="N49" s="100"/>
      <c r="O49" s="100"/>
      <c r="P49" s="1"/>
      <c r="Q49" s="104"/>
      <c r="R49" s="104"/>
      <c r="S49" s="108"/>
      <c r="T49" s="104"/>
      <c r="U49" s="25"/>
      <c r="V49" s="1"/>
      <c r="W49" s="1"/>
      <c r="X49" s="1"/>
      <c r="Y49" s="1"/>
      <c r="Z49" s="1"/>
    </row>
    <row r="50" spans="1:26" ht="12.75" x14ac:dyDescent="0.2">
      <c r="A50" s="98" t="s">
        <v>8</v>
      </c>
      <c r="B50" s="98" t="s">
        <v>32</v>
      </c>
      <c r="C50" s="8" t="s">
        <v>33</v>
      </c>
      <c r="D50" s="9" t="s">
        <v>11</v>
      </c>
      <c r="E50" s="11"/>
      <c r="F50" s="13"/>
      <c r="G50" s="13"/>
      <c r="H50" s="13"/>
      <c r="I50" s="14"/>
      <c r="J50" s="14"/>
      <c r="K50" s="16"/>
      <c r="L50" s="16"/>
      <c r="M50" s="17">
        <f t="shared" ref="M50:M52" si="32">SUM(E50:H50)</f>
        <v>0</v>
      </c>
      <c r="N50" s="19">
        <f>SUM(I50+J50+K50+L50)</f>
        <v>0</v>
      </c>
      <c r="O50" s="20">
        <f t="shared" ref="O50:O52" si="33">SUM(M50:N50)</f>
        <v>0</v>
      </c>
      <c r="P50" s="1"/>
      <c r="Q50" s="25"/>
      <c r="R50" s="25"/>
      <c r="S50" s="25"/>
      <c r="T50" s="25"/>
      <c r="U50" s="25"/>
      <c r="V50" s="1"/>
      <c r="W50" s="1"/>
      <c r="X50" s="1"/>
      <c r="Y50" s="1"/>
      <c r="Z50" s="1"/>
    </row>
    <row r="51" spans="1:26" ht="12.75" x14ac:dyDescent="0.2">
      <c r="A51" s="99"/>
      <c r="B51" s="99"/>
      <c r="C51" s="8" t="s">
        <v>33</v>
      </c>
      <c r="D51" s="9" t="s">
        <v>12</v>
      </c>
      <c r="E51" s="13"/>
      <c r="F51" s="11"/>
      <c r="G51" s="13"/>
      <c r="H51" s="13"/>
      <c r="I51" s="14"/>
      <c r="J51" s="14"/>
      <c r="K51" s="14"/>
      <c r="L51" s="16"/>
      <c r="M51" s="17">
        <f t="shared" si="32"/>
        <v>0</v>
      </c>
      <c r="N51" s="19">
        <f t="shared" ref="N51:N52" si="34">SUM(I51:L51)</f>
        <v>0</v>
      </c>
      <c r="O51" s="20">
        <f t="shared" si="33"/>
        <v>0</v>
      </c>
      <c r="P51" s="1"/>
      <c r="Q51" s="107"/>
      <c r="R51" s="107"/>
      <c r="S51" s="25"/>
      <c r="T51" s="25"/>
      <c r="U51" s="25"/>
      <c r="V51" s="1"/>
      <c r="W51" s="1"/>
      <c r="X51" s="1"/>
      <c r="Y51" s="1"/>
      <c r="Z51" s="1"/>
    </row>
    <row r="52" spans="1:26" ht="12.75" x14ac:dyDescent="0.2">
      <c r="A52" s="99"/>
      <c r="B52" s="99"/>
      <c r="C52" s="8" t="s">
        <v>33</v>
      </c>
      <c r="D52" s="9" t="s">
        <v>13</v>
      </c>
      <c r="E52" s="13"/>
      <c r="F52" s="11"/>
      <c r="G52" s="11"/>
      <c r="H52" s="11"/>
      <c r="I52" s="14"/>
      <c r="J52" s="14"/>
      <c r="K52" s="14"/>
      <c r="L52" s="14"/>
      <c r="M52" s="17">
        <f t="shared" si="32"/>
        <v>0</v>
      </c>
      <c r="N52" s="19">
        <f t="shared" si="34"/>
        <v>0</v>
      </c>
      <c r="O52" s="20">
        <f t="shared" si="33"/>
        <v>0</v>
      </c>
      <c r="P52" s="1"/>
      <c r="Q52" s="104"/>
      <c r="R52" s="104"/>
      <c r="S52" s="25"/>
      <c r="T52" s="25"/>
      <c r="U52" s="25"/>
      <c r="V52" s="1"/>
      <c r="W52" s="1"/>
      <c r="X52" s="1"/>
      <c r="Y52" s="1"/>
      <c r="Z52" s="1"/>
    </row>
    <row r="53" spans="1:26" ht="12.75" x14ac:dyDescent="0.2">
      <c r="A53" s="100"/>
      <c r="B53" s="100"/>
      <c r="C53" s="101" t="s">
        <v>34</v>
      </c>
      <c r="D53" s="100"/>
      <c r="E53" s="22"/>
      <c r="F53" s="22"/>
      <c r="G53" s="22"/>
      <c r="H53" s="22"/>
      <c r="I53" s="19"/>
      <c r="J53" s="23"/>
      <c r="K53" s="23"/>
      <c r="L53" s="23"/>
      <c r="M53" s="17">
        <f t="shared" ref="M53:O53" si="35">SUM(M50:M52)</f>
        <v>0</v>
      </c>
      <c r="N53" s="19">
        <f t="shared" si="35"/>
        <v>0</v>
      </c>
      <c r="O53" s="20">
        <f t="shared" si="35"/>
        <v>0</v>
      </c>
      <c r="P53" s="1"/>
      <c r="Q53" s="104"/>
      <c r="R53" s="104"/>
      <c r="S53" s="25"/>
      <c r="T53" s="25"/>
      <c r="U53" s="25"/>
      <c r="V53" s="1"/>
      <c r="W53" s="1"/>
      <c r="X53" s="1"/>
      <c r="Y53" s="1"/>
      <c r="Z53" s="1"/>
    </row>
    <row r="54" spans="1:26" ht="12.75" x14ac:dyDescent="0.2">
      <c r="A54" s="24"/>
      <c r="B54" s="24"/>
      <c r="C54" s="24"/>
      <c r="D54" s="24"/>
      <c r="E54" s="26"/>
      <c r="F54" s="26"/>
      <c r="G54" s="26"/>
      <c r="H54" s="26"/>
      <c r="I54" s="35"/>
      <c r="J54" s="26"/>
      <c r="K54" s="26"/>
      <c r="L54" s="26"/>
      <c r="M54" s="24"/>
      <c r="N54" s="24"/>
      <c r="O54" s="24"/>
      <c r="P54" s="1"/>
      <c r="Q54" s="104"/>
      <c r="R54" s="104"/>
      <c r="S54" s="108"/>
      <c r="T54" s="104"/>
      <c r="U54" s="25"/>
      <c r="V54" s="1"/>
      <c r="W54" s="1"/>
      <c r="X54" s="1"/>
      <c r="Y54" s="1"/>
      <c r="Z54" s="1"/>
    </row>
    <row r="55" spans="1:26" ht="12.75" x14ac:dyDescent="0.2">
      <c r="A55" s="98" t="s">
        <v>8</v>
      </c>
      <c r="B55" s="98" t="s">
        <v>32</v>
      </c>
      <c r="C55" s="8" t="s">
        <v>35</v>
      </c>
      <c r="D55" s="9" t="s">
        <v>11</v>
      </c>
      <c r="E55" s="11"/>
      <c r="F55" s="13"/>
      <c r="G55" s="13"/>
      <c r="H55" s="13"/>
      <c r="I55" s="14"/>
      <c r="J55" s="16"/>
      <c r="K55" s="16"/>
      <c r="L55" s="16"/>
      <c r="M55" s="17">
        <f t="shared" ref="M55:M57" si="36">SUM(E55:H55)</f>
        <v>0</v>
      </c>
      <c r="N55" s="19">
        <f>SUM(I55+J55+K55+L55)</f>
        <v>0</v>
      </c>
      <c r="O55" s="20">
        <f t="shared" ref="O55:O57" si="37">SUM(M55:N55)</f>
        <v>0</v>
      </c>
      <c r="P55" s="1"/>
      <c r="Q55" s="25"/>
      <c r="R55" s="25"/>
      <c r="S55" s="25"/>
      <c r="T55" s="25"/>
      <c r="U55" s="25"/>
      <c r="V55" s="1"/>
      <c r="W55" s="1"/>
      <c r="X55" s="1"/>
      <c r="Y55" s="1"/>
      <c r="Z55" s="1"/>
    </row>
    <row r="56" spans="1:26" ht="12.75" x14ac:dyDescent="0.2">
      <c r="A56" s="99"/>
      <c r="B56" s="99"/>
      <c r="C56" s="8" t="s">
        <v>35</v>
      </c>
      <c r="D56" s="9" t="s">
        <v>12</v>
      </c>
      <c r="E56" s="11"/>
      <c r="F56" s="11"/>
      <c r="G56" s="11"/>
      <c r="H56" s="13"/>
      <c r="I56" s="16"/>
      <c r="J56" s="14"/>
      <c r="K56" s="16"/>
      <c r="L56" s="16"/>
      <c r="M56" s="17">
        <f t="shared" si="36"/>
        <v>0</v>
      </c>
      <c r="N56" s="19">
        <f t="shared" ref="N56:N57" si="38">SUM(I56:L56)</f>
        <v>0</v>
      </c>
      <c r="O56" s="20">
        <f t="shared" si="37"/>
        <v>0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2">
      <c r="A57" s="99"/>
      <c r="B57" s="99"/>
      <c r="C57" s="8" t="s">
        <v>35</v>
      </c>
      <c r="D57" s="9" t="s">
        <v>13</v>
      </c>
      <c r="E57" s="13"/>
      <c r="F57" s="11"/>
      <c r="G57" s="11"/>
      <c r="H57" s="11"/>
      <c r="I57" s="14"/>
      <c r="J57" s="14"/>
      <c r="K57" s="14"/>
      <c r="L57" s="14"/>
      <c r="M57" s="17">
        <f t="shared" si="36"/>
        <v>0</v>
      </c>
      <c r="N57" s="19">
        <f t="shared" si="38"/>
        <v>0</v>
      </c>
      <c r="O57" s="20">
        <f t="shared" si="37"/>
        <v>0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2">
      <c r="A58" s="100"/>
      <c r="B58" s="100"/>
      <c r="C58" s="101" t="s">
        <v>36</v>
      </c>
      <c r="D58" s="100"/>
      <c r="E58" s="22"/>
      <c r="F58" s="22"/>
      <c r="G58" s="22"/>
      <c r="H58" s="22"/>
      <c r="I58" s="23"/>
      <c r="J58" s="23"/>
      <c r="K58" s="23"/>
      <c r="L58" s="23"/>
      <c r="M58" s="17">
        <f t="shared" ref="M58:O58" si="39">SUM(M55:M57)</f>
        <v>0</v>
      </c>
      <c r="N58" s="19">
        <f t="shared" si="39"/>
        <v>0</v>
      </c>
      <c r="O58" s="20">
        <f t="shared" si="39"/>
        <v>0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2">
      <c r="A59" s="24"/>
      <c r="B59" s="24"/>
      <c r="C59" s="24"/>
      <c r="D59" s="24"/>
      <c r="E59" s="26"/>
      <c r="F59" s="26"/>
      <c r="G59" s="26"/>
      <c r="H59" s="26"/>
      <c r="I59" s="26"/>
      <c r="J59" s="26"/>
      <c r="K59" s="26"/>
      <c r="L59" s="26"/>
      <c r="M59" s="24"/>
      <c r="N59" s="24"/>
      <c r="O59" s="24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2">
      <c r="A60" s="98" t="s">
        <v>8</v>
      </c>
      <c r="B60" s="98" t="s">
        <v>37</v>
      </c>
      <c r="C60" s="8" t="s">
        <v>38</v>
      </c>
      <c r="D60" s="9" t="s">
        <v>11</v>
      </c>
      <c r="E60" s="11"/>
      <c r="F60" s="11"/>
      <c r="G60" s="13"/>
      <c r="H60" s="13"/>
      <c r="I60" s="16"/>
      <c r="J60" s="16"/>
      <c r="K60" s="16"/>
      <c r="L60" s="16"/>
      <c r="M60" s="17">
        <f t="shared" ref="M60:M62" si="40">SUM(E60:H60)</f>
        <v>0</v>
      </c>
      <c r="N60" s="19">
        <f>SUM(I60+J60+K60+L60)</f>
        <v>0</v>
      </c>
      <c r="O60" s="20">
        <f t="shared" ref="O60:O62" si="41">SUM(M60:N60)</f>
        <v>0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2">
      <c r="A61" s="99"/>
      <c r="B61" s="99"/>
      <c r="C61" s="8" t="s">
        <v>38</v>
      </c>
      <c r="D61" s="9" t="s">
        <v>12</v>
      </c>
      <c r="E61" s="13"/>
      <c r="F61" s="13"/>
      <c r="G61" s="11"/>
      <c r="H61" s="13"/>
      <c r="I61" s="16"/>
      <c r="J61" s="16"/>
      <c r="K61" s="16"/>
      <c r="L61" s="16"/>
      <c r="M61" s="17">
        <f t="shared" si="40"/>
        <v>0</v>
      </c>
      <c r="N61" s="19">
        <f t="shared" ref="N61:N62" si="42">SUM(I61:L61)</f>
        <v>0</v>
      </c>
      <c r="O61" s="20">
        <f t="shared" si="41"/>
        <v>0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2">
      <c r="A62" s="99"/>
      <c r="B62" s="99"/>
      <c r="C62" s="8" t="s">
        <v>38</v>
      </c>
      <c r="D62" s="9" t="s">
        <v>13</v>
      </c>
      <c r="E62" s="13"/>
      <c r="F62" s="13"/>
      <c r="G62" s="11"/>
      <c r="H62" s="11"/>
      <c r="I62" s="16"/>
      <c r="J62" s="16"/>
      <c r="K62" s="16"/>
      <c r="L62" s="16"/>
      <c r="M62" s="17">
        <f t="shared" si="40"/>
        <v>0</v>
      </c>
      <c r="N62" s="19">
        <f t="shared" si="42"/>
        <v>0</v>
      </c>
      <c r="O62" s="20">
        <f t="shared" si="41"/>
        <v>0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2">
      <c r="A63" s="100"/>
      <c r="B63" s="100"/>
      <c r="C63" s="101" t="s">
        <v>39</v>
      </c>
      <c r="D63" s="100"/>
      <c r="E63" s="22"/>
      <c r="F63" s="22"/>
      <c r="G63" s="22"/>
      <c r="H63" s="22"/>
      <c r="I63" s="23"/>
      <c r="J63" s="23"/>
      <c r="K63" s="37"/>
      <c r="L63" s="37"/>
      <c r="M63" s="17">
        <f t="shared" ref="M63:O63" si="43">SUM(M60:M62)</f>
        <v>0</v>
      </c>
      <c r="N63" s="19">
        <f t="shared" si="43"/>
        <v>0</v>
      </c>
      <c r="O63" s="20">
        <f t="shared" si="43"/>
        <v>0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2">
      <c r="A64" s="102" t="s">
        <v>1</v>
      </c>
      <c r="B64" s="102" t="s">
        <v>2</v>
      </c>
      <c r="C64" s="102" t="s">
        <v>3</v>
      </c>
      <c r="D64" s="102" t="s">
        <v>4</v>
      </c>
      <c r="E64" s="112"/>
      <c r="F64" s="113"/>
      <c r="G64" s="113"/>
      <c r="H64" s="113"/>
      <c r="I64" s="112"/>
      <c r="J64" s="113"/>
      <c r="K64" s="113"/>
      <c r="L64" s="113"/>
      <c r="M64" s="109" t="s">
        <v>5</v>
      </c>
      <c r="N64" s="110" t="s">
        <v>6</v>
      </c>
      <c r="O64" s="111" t="s">
        <v>7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2">
      <c r="A65" s="99"/>
      <c r="B65" s="99"/>
      <c r="C65" s="99"/>
      <c r="D65" s="99"/>
      <c r="E65" s="114"/>
      <c r="F65" s="104"/>
      <c r="G65" s="104"/>
      <c r="H65" s="104"/>
      <c r="I65" s="114"/>
      <c r="J65" s="104"/>
      <c r="K65" s="104"/>
      <c r="L65" s="104"/>
      <c r="M65" s="99"/>
      <c r="N65" s="99"/>
      <c r="O65" s="99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2">
      <c r="A66" s="100"/>
      <c r="B66" s="100"/>
      <c r="C66" s="100"/>
      <c r="D66" s="100"/>
      <c r="E66" s="5">
        <v>9</v>
      </c>
      <c r="F66" s="5">
        <v>10</v>
      </c>
      <c r="G66" s="5">
        <v>11</v>
      </c>
      <c r="H66" s="5">
        <v>12</v>
      </c>
      <c r="I66" s="5">
        <v>9</v>
      </c>
      <c r="J66" s="5">
        <v>10</v>
      </c>
      <c r="K66" s="5">
        <v>11</v>
      </c>
      <c r="L66" s="5">
        <v>12</v>
      </c>
      <c r="M66" s="100"/>
      <c r="N66" s="100"/>
      <c r="O66" s="100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2">
      <c r="A67" s="98" t="s">
        <v>8</v>
      </c>
      <c r="B67" s="98" t="s">
        <v>40</v>
      </c>
      <c r="C67" s="8" t="s">
        <v>41</v>
      </c>
      <c r="D67" s="9" t="s">
        <v>11</v>
      </c>
      <c r="E67" s="11"/>
      <c r="F67" s="13"/>
      <c r="G67" s="13"/>
      <c r="H67" s="11"/>
      <c r="I67" s="16"/>
      <c r="J67" s="16"/>
      <c r="K67" s="16"/>
      <c r="L67" s="16"/>
      <c r="M67" s="22">
        <f t="shared" ref="M67:M69" si="44">SUM(E67:H67)</f>
        <v>0</v>
      </c>
      <c r="N67" s="19">
        <f>SUM(I67+J67+K67+L67)</f>
        <v>0</v>
      </c>
      <c r="O67" s="9">
        <f t="shared" ref="O67:O69" si="45">SUM(M67:N67)</f>
        <v>0</v>
      </c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2">
      <c r="A68" s="99"/>
      <c r="B68" s="99"/>
      <c r="C68" s="8" t="s">
        <v>41</v>
      </c>
      <c r="D68" s="9" t="s">
        <v>12</v>
      </c>
      <c r="E68" s="11"/>
      <c r="F68" s="11"/>
      <c r="G68" s="11"/>
      <c r="H68" s="13"/>
      <c r="I68" s="16"/>
      <c r="J68" s="28"/>
      <c r="K68" s="28"/>
      <c r="L68" s="28"/>
      <c r="M68" s="22">
        <f t="shared" si="44"/>
        <v>0</v>
      </c>
      <c r="N68" s="23">
        <f t="shared" ref="N68:N69" si="46">SUM(I68:L68)</f>
        <v>0</v>
      </c>
      <c r="O68" s="9">
        <f t="shared" si="45"/>
        <v>0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2">
      <c r="A69" s="99"/>
      <c r="B69" s="99"/>
      <c r="C69" s="8" t="s">
        <v>41</v>
      </c>
      <c r="D69" s="9" t="s">
        <v>13</v>
      </c>
      <c r="E69" s="11"/>
      <c r="F69" s="11"/>
      <c r="G69" s="11"/>
      <c r="H69" s="11"/>
      <c r="I69" s="16"/>
      <c r="J69" s="28"/>
      <c r="K69" s="28"/>
      <c r="L69" s="28"/>
      <c r="M69" s="22">
        <f t="shared" si="44"/>
        <v>0</v>
      </c>
      <c r="N69" s="23">
        <f t="shared" si="46"/>
        <v>0</v>
      </c>
      <c r="O69" s="9">
        <f t="shared" si="45"/>
        <v>0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2">
      <c r="A70" s="100"/>
      <c r="B70" s="100"/>
      <c r="C70" s="101" t="s">
        <v>42</v>
      </c>
      <c r="D70" s="100"/>
      <c r="E70" s="22"/>
      <c r="F70" s="22"/>
      <c r="G70" s="22"/>
      <c r="H70" s="22"/>
      <c r="I70" s="23"/>
      <c r="J70" s="23"/>
      <c r="K70" s="23"/>
      <c r="L70" s="23"/>
      <c r="M70" s="22">
        <f t="shared" ref="M70:O70" si="47">SUM(M67:M69)</f>
        <v>0</v>
      </c>
      <c r="N70" s="23">
        <f t="shared" si="47"/>
        <v>0</v>
      </c>
      <c r="O70" s="9">
        <f t="shared" si="47"/>
        <v>0</v>
      </c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2">
      <c r="A71" s="24"/>
      <c r="B71" s="24"/>
      <c r="C71" s="24"/>
      <c r="D71" s="24"/>
      <c r="E71" s="26"/>
      <c r="F71" s="26"/>
      <c r="G71" s="26"/>
      <c r="H71" s="26"/>
      <c r="I71" s="26"/>
      <c r="J71" s="26"/>
      <c r="K71" s="26"/>
      <c r="L71" s="26"/>
      <c r="M71" s="24"/>
      <c r="N71" s="24"/>
      <c r="O71" s="24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2">
      <c r="A72" s="98" t="s">
        <v>8</v>
      </c>
      <c r="B72" s="115" t="s">
        <v>43</v>
      </c>
      <c r="C72" s="8" t="s">
        <v>44</v>
      </c>
      <c r="D72" s="9" t="s">
        <v>11</v>
      </c>
      <c r="E72" s="11"/>
      <c r="F72" s="13"/>
      <c r="G72" s="13"/>
      <c r="H72" s="13"/>
      <c r="I72" s="16"/>
      <c r="J72" s="16"/>
      <c r="K72" s="16"/>
      <c r="L72" s="16"/>
      <c r="M72" s="22">
        <f t="shared" ref="M72:M74" si="48">SUM(E72:H72)</f>
        <v>0</v>
      </c>
      <c r="N72" s="19">
        <f>SUM(I72+J72+K72+L72)</f>
        <v>0</v>
      </c>
      <c r="O72" s="9">
        <f t="shared" ref="O72:O74" si="49">SUM(M72:N72)</f>
        <v>0</v>
      </c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2">
      <c r="A73" s="99"/>
      <c r="B73" s="99"/>
      <c r="C73" s="8" t="s">
        <v>18</v>
      </c>
      <c r="D73" s="9" t="s">
        <v>12</v>
      </c>
      <c r="E73" s="11"/>
      <c r="F73" s="11"/>
      <c r="G73" s="13"/>
      <c r="H73" s="13"/>
      <c r="I73" s="14"/>
      <c r="J73" s="14"/>
      <c r="K73" s="28"/>
      <c r="L73" s="28"/>
      <c r="M73" s="22">
        <f t="shared" si="48"/>
        <v>0</v>
      </c>
      <c r="N73" s="23">
        <f t="shared" ref="N73:N74" si="50">SUM(I73:L73)</f>
        <v>0</v>
      </c>
      <c r="O73" s="9">
        <f t="shared" si="49"/>
        <v>0</v>
      </c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2">
      <c r="A74" s="99"/>
      <c r="B74" s="99"/>
      <c r="C74" s="8" t="s">
        <v>18</v>
      </c>
      <c r="D74" s="9" t="s">
        <v>13</v>
      </c>
      <c r="E74" s="13"/>
      <c r="F74" s="13"/>
      <c r="G74" s="11"/>
      <c r="H74" s="11"/>
      <c r="I74" s="16"/>
      <c r="J74" s="28"/>
      <c r="K74" s="14"/>
      <c r="L74" s="14"/>
      <c r="M74" s="22">
        <f t="shared" si="48"/>
        <v>0</v>
      </c>
      <c r="N74" s="23">
        <f t="shared" si="50"/>
        <v>0</v>
      </c>
      <c r="O74" s="9">
        <f t="shared" si="49"/>
        <v>0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2">
      <c r="A75" s="100"/>
      <c r="B75" s="100"/>
      <c r="C75" s="101" t="s">
        <v>19</v>
      </c>
      <c r="D75" s="100"/>
      <c r="E75" s="31"/>
      <c r="F75" s="31"/>
      <c r="G75" s="31"/>
      <c r="H75" s="31"/>
      <c r="I75" s="23"/>
      <c r="J75" s="23"/>
      <c r="K75" s="23"/>
      <c r="L75" s="23"/>
      <c r="M75" s="22">
        <f t="shared" ref="M75:O75" si="51">SUM(M72:M74)</f>
        <v>0</v>
      </c>
      <c r="N75" s="23">
        <f t="shared" si="51"/>
        <v>0</v>
      </c>
      <c r="O75" s="9">
        <f t="shared" si="51"/>
        <v>0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2">
      <c r="A76" s="24"/>
      <c r="B76" s="24"/>
      <c r="C76" s="24"/>
      <c r="D76" s="24"/>
      <c r="E76" s="26"/>
      <c r="F76" s="26"/>
      <c r="G76" s="26"/>
      <c r="H76" s="26"/>
      <c r="I76" s="26"/>
      <c r="J76" s="26"/>
      <c r="K76" s="26"/>
      <c r="L76" s="26"/>
      <c r="M76" s="24"/>
      <c r="N76" s="24"/>
      <c r="O76" s="24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2">
      <c r="A77" s="98" t="s">
        <v>8</v>
      </c>
      <c r="B77" s="98" t="s">
        <v>40</v>
      </c>
      <c r="C77" s="8" t="s">
        <v>45</v>
      </c>
      <c r="D77" s="9" t="s">
        <v>11</v>
      </c>
      <c r="E77" s="13"/>
      <c r="F77" s="13"/>
      <c r="G77" s="13"/>
      <c r="H77" s="13"/>
      <c r="I77" s="14"/>
      <c r="J77" s="14"/>
      <c r="K77" s="16"/>
      <c r="L77" s="16"/>
      <c r="M77" s="22">
        <f t="shared" ref="M77:M79" si="52">SUM(E77:H77)</f>
        <v>0</v>
      </c>
      <c r="N77" s="19">
        <f>SUM(I77+J77+K77+L77)</f>
        <v>0</v>
      </c>
      <c r="O77" s="9">
        <f t="shared" ref="O77:O79" si="53">SUM(M77:N77)</f>
        <v>0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2">
      <c r="A78" s="99"/>
      <c r="B78" s="99"/>
      <c r="C78" s="8" t="s">
        <v>45</v>
      </c>
      <c r="D78" s="9" t="s">
        <v>12</v>
      </c>
      <c r="E78" s="29"/>
      <c r="F78" s="13"/>
      <c r="G78" s="29"/>
      <c r="H78" s="29"/>
      <c r="I78" s="14"/>
      <c r="J78" s="14"/>
      <c r="K78" s="14"/>
      <c r="L78" s="16"/>
      <c r="M78" s="22">
        <f t="shared" si="52"/>
        <v>0</v>
      </c>
      <c r="N78" s="23">
        <f t="shared" ref="N78:N79" si="54">SUM(I78:L78)</f>
        <v>0</v>
      </c>
      <c r="O78" s="9">
        <f t="shared" si="53"/>
        <v>0</v>
      </c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2">
      <c r="A79" s="99"/>
      <c r="B79" s="99"/>
      <c r="C79" s="8" t="s">
        <v>45</v>
      </c>
      <c r="D79" s="9" t="s">
        <v>13</v>
      </c>
      <c r="E79" s="29"/>
      <c r="F79" s="29"/>
      <c r="G79" s="29"/>
      <c r="H79" s="29"/>
      <c r="I79" s="14"/>
      <c r="J79" s="14"/>
      <c r="K79" s="14"/>
      <c r="L79" s="14"/>
      <c r="M79" s="22">
        <f t="shared" si="52"/>
        <v>0</v>
      </c>
      <c r="N79" s="23">
        <f t="shared" si="54"/>
        <v>0</v>
      </c>
      <c r="O79" s="9">
        <f t="shared" si="53"/>
        <v>0</v>
      </c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2">
      <c r="A80" s="100"/>
      <c r="B80" s="100"/>
      <c r="C80" s="101" t="s">
        <v>46</v>
      </c>
      <c r="D80" s="100"/>
      <c r="E80" s="22"/>
      <c r="F80" s="22"/>
      <c r="G80" s="22"/>
      <c r="H80" s="22"/>
      <c r="I80" s="23"/>
      <c r="J80" s="23"/>
      <c r="K80" s="23"/>
      <c r="L80" s="23"/>
      <c r="M80" s="22">
        <f t="shared" ref="M80:O80" si="55">SUM(M77:M79)</f>
        <v>0</v>
      </c>
      <c r="N80" s="23">
        <f t="shared" si="55"/>
        <v>0</v>
      </c>
      <c r="O80" s="9">
        <f t="shared" si="55"/>
        <v>0</v>
      </c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2">
      <c r="A81" s="24"/>
      <c r="B81" s="24"/>
      <c r="C81" s="24"/>
      <c r="D81" s="24"/>
      <c r="E81" s="26"/>
      <c r="F81" s="26"/>
      <c r="G81" s="26"/>
      <c r="H81" s="26"/>
      <c r="I81" s="26"/>
      <c r="J81" s="26"/>
      <c r="K81" s="26"/>
      <c r="L81" s="26"/>
      <c r="M81" s="24"/>
      <c r="N81" s="24"/>
      <c r="O81" s="24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2">
      <c r="A82" s="98" t="s">
        <v>8</v>
      </c>
      <c r="B82" s="115" t="s">
        <v>43</v>
      </c>
      <c r="C82" s="8" t="s">
        <v>20</v>
      </c>
      <c r="D82" s="9" t="s">
        <v>11</v>
      </c>
      <c r="E82" s="13"/>
      <c r="F82" s="13"/>
      <c r="G82" s="13"/>
      <c r="H82" s="13"/>
      <c r="I82" s="16"/>
      <c r="J82" s="16"/>
      <c r="K82" s="16"/>
      <c r="L82" s="16"/>
      <c r="M82" s="22">
        <f t="shared" ref="M82:M84" si="56">SUM(E82:H82)</f>
        <v>0</v>
      </c>
      <c r="N82" s="19">
        <f>SUM(I82+J82+K82+L82)</f>
        <v>0</v>
      </c>
      <c r="O82" s="9">
        <f t="shared" ref="O82:O84" si="57">SUM(M82:N82)</f>
        <v>0</v>
      </c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2">
      <c r="A83" s="99"/>
      <c r="B83" s="99"/>
      <c r="C83" s="8" t="s">
        <v>20</v>
      </c>
      <c r="D83" s="9" t="s">
        <v>12</v>
      </c>
      <c r="E83" s="11"/>
      <c r="F83" s="11"/>
      <c r="G83" s="11"/>
      <c r="H83" s="13"/>
      <c r="I83" s="14"/>
      <c r="J83" s="14"/>
      <c r="K83" s="14"/>
      <c r="L83" s="14"/>
      <c r="M83" s="22">
        <f t="shared" si="56"/>
        <v>0</v>
      </c>
      <c r="N83" s="23">
        <f t="shared" ref="N83:N84" si="58">SUM(I83:L83)</f>
        <v>0</v>
      </c>
      <c r="O83" s="9">
        <f t="shared" si="57"/>
        <v>0</v>
      </c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2">
      <c r="A84" s="99"/>
      <c r="B84" s="99"/>
      <c r="C84" s="8" t="s">
        <v>20</v>
      </c>
      <c r="D84" s="9" t="s">
        <v>13</v>
      </c>
      <c r="E84" s="13"/>
      <c r="F84" s="11"/>
      <c r="G84" s="11"/>
      <c r="H84" s="11"/>
      <c r="I84" s="14"/>
      <c r="J84" s="14"/>
      <c r="K84" s="14"/>
      <c r="L84" s="14"/>
      <c r="M84" s="22">
        <f t="shared" si="56"/>
        <v>0</v>
      </c>
      <c r="N84" s="23">
        <f t="shared" si="58"/>
        <v>0</v>
      </c>
      <c r="O84" s="9">
        <f t="shared" si="57"/>
        <v>0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2">
      <c r="A85" s="100"/>
      <c r="B85" s="100"/>
      <c r="C85" s="101" t="s">
        <v>21</v>
      </c>
      <c r="D85" s="100"/>
      <c r="E85" s="22"/>
      <c r="F85" s="22"/>
      <c r="G85" s="22"/>
      <c r="H85" s="22"/>
      <c r="I85" s="23"/>
      <c r="J85" s="23"/>
      <c r="K85" s="23"/>
      <c r="L85" s="23"/>
      <c r="M85" s="22">
        <f t="shared" ref="M85:O85" si="59">SUM(M82:M84)</f>
        <v>0</v>
      </c>
      <c r="N85" s="23">
        <f t="shared" si="59"/>
        <v>0</v>
      </c>
      <c r="O85" s="9">
        <f t="shared" si="59"/>
        <v>0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2">
      <c r="A86" s="24"/>
      <c r="B86" s="24"/>
      <c r="C86" s="24"/>
      <c r="D86" s="24"/>
      <c r="E86" s="26"/>
      <c r="F86" s="26"/>
      <c r="G86" s="26"/>
      <c r="H86" s="26"/>
      <c r="I86" s="26"/>
      <c r="J86" s="26"/>
      <c r="K86" s="26"/>
      <c r="L86" s="26"/>
      <c r="M86" s="24"/>
      <c r="N86" s="24"/>
      <c r="O86" s="24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2">
      <c r="A87" s="98" t="s">
        <v>8</v>
      </c>
      <c r="B87" s="98" t="s">
        <v>40</v>
      </c>
      <c r="C87" s="8" t="s">
        <v>47</v>
      </c>
      <c r="D87" s="9" t="s">
        <v>11</v>
      </c>
      <c r="E87" s="13"/>
      <c r="F87" s="13"/>
      <c r="G87" s="13"/>
      <c r="H87" s="13"/>
      <c r="I87" s="16"/>
      <c r="J87" s="16"/>
      <c r="K87" s="16"/>
      <c r="L87" s="16"/>
      <c r="M87" s="22">
        <f t="shared" ref="M87:M89" si="60">SUM(E87:H87)</f>
        <v>0</v>
      </c>
      <c r="N87" s="19">
        <f>SUM(I87+J87+K87+L87)</f>
        <v>0</v>
      </c>
      <c r="O87" s="9">
        <f t="shared" ref="O87:O89" si="61">SUM(M87:N87)</f>
        <v>0</v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2">
      <c r="A88" s="99"/>
      <c r="B88" s="99"/>
      <c r="C88" s="8" t="s">
        <v>47</v>
      </c>
      <c r="D88" s="9" t="s">
        <v>12</v>
      </c>
      <c r="E88" s="13"/>
      <c r="F88" s="13"/>
      <c r="G88" s="13"/>
      <c r="H88" s="13"/>
      <c r="I88" s="14"/>
      <c r="J88" s="16"/>
      <c r="K88" s="16"/>
      <c r="L88" s="16"/>
      <c r="M88" s="22">
        <f t="shared" si="60"/>
        <v>0</v>
      </c>
      <c r="N88" s="23">
        <f t="shared" ref="N88:N89" si="62">SUM(I88:L88)</f>
        <v>0</v>
      </c>
      <c r="O88" s="9">
        <f t="shared" si="61"/>
        <v>0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2">
      <c r="A89" s="99"/>
      <c r="B89" s="99"/>
      <c r="C89" s="8" t="s">
        <v>47</v>
      </c>
      <c r="D89" s="9" t="s">
        <v>13</v>
      </c>
      <c r="E89" s="11"/>
      <c r="F89" s="11"/>
      <c r="G89" s="11"/>
      <c r="H89" s="11"/>
      <c r="I89" s="14"/>
      <c r="J89" s="14"/>
      <c r="K89" s="14"/>
      <c r="L89" s="14"/>
      <c r="M89" s="22">
        <f t="shared" si="60"/>
        <v>0</v>
      </c>
      <c r="N89" s="23">
        <f t="shared" si="62"/>
        <v>0</v>
      </c>
      <c r="O89" s="9">
        <f t="shared" si="61"/>
        <v>0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2">
      <c r="A90" s="100"/>
      <c r="B90" s="100"/>
      <c r="C90" s="101" t="s">
        <v>48</v>
      </c>
      <c r="D90" s="100"/>
      <c r="E90" s="22"/>
      <c r="F90" s="22"/>
      <c r="G90" s="22"/>
      <c r="H90" s="22"/>
      <c r="I90" s="23"/>
      <c r="J90" s="23"/>
      <c r="K90" s="23"/>
      <c r="L90" s="23"/>
      <c r="M90" s="22">
        <f t="shared" ref="M90:O90" si="63">SUM(M87:M89)</f>
        <v>0</v>
      </c>
      <c r="N90" s="23">
        <f t="shared" si="63"/>
        <v>0</v>
      </c>
      <c r="O90" s="9">
        <f t="shared" si="63"/>
        <v>0</v>
      </c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2">
      <c r="A91" s="32"/>
      <c r="B91" s="32"/>
      <c r="C91" s="32"/>
      <c r="D91" s="32"/>
      <c r="E91" s="33"/>
      <c r="F91" s="33"/>
      <c r="G91" s="33"/>
      <c r="H91" s="33"/>
      <c r="I91" s="33"/>
      <c r="J91" s="33"/>
      <c r="K91" s="33"/>
      <c r="L91" s="33"/>
      <c r="M91" s="32"/>
      <c r="N91" s="32"/>
      <c r="O91" s="32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2">
      <c r="A92" s="98" t="s">
        <v>8</v>
      </c>
      <c r="B92" s="98" t="s">
        <v>40</v>
      </c>
      <c r="C92" s="8" t="s">
        <v>49</v>
      </c>
      <c r="D92" s="9" t="s">
        <v>11</v>
      </c>
      <c r="E92" s="13"/>
      <c r="F92" s="13"/>
      <c r="G92" s="13"/>
      <c r="H92" s="13"/>
      <c r="I92" s="16"/>
      <c r="J92" s="16"/>
      <c r="K92" s="16"/>
      <c r="L92" s="16"/>
      <c r="M92" s="22">
        <f t="shared" ref="M92:M94" si="64">SUM(E92:H92)</f>
        <v>0</v>
      </c>
      <c r="N92" s="19">
        <f>SUM(I92+J92+K92+L92)</f>
        <v>0</v>
      </c>
      <c r="O92" s="9">
        <f t="shared" ref="O92:O94" si="65">SUM(M92:N92)</f>
        <v>0</v>
      </c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1"/>
    </row>
    <row r="93" spans="1:26" ht="12.75" x14ac:dyDescent="0.2">
      <c r="A93" s="99"/>
      <c r="B93" s="99"/>
      <c r="C93" s="8" t="s">
        <v>49</v>
      </c>
      <c r="D93" s="9" t="s">
        <v>12</v>
      </c>
      <c r="E93" s="11"/>
      <c r="F93" s="11"/>
      <c r="G93" s="11"/>
      <c r="H93" s="11"/>
      <c r="I93" s="14"/>
      <c r="J93" s="14"/>
      <c r="K93" s="14"/>
      <c r="L93" s="14"/>
      <c r="M93" s="22">
        <f t="shared" si="64"/>
        <v>0</v>
      </c>
      <c r="N93" s="23">
        <f t="shared" ref="N93:N94" si="66">SUM(I93:L93)</f>
        <v>0</v>
      </c>
      <c r="O93" s="9">
        <f t="shared" si="65"/>
        <v>0</v>
      </c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1"/>
    </row>
    <row r="94" spans="1:26" ht="12.75" x14ac:dyDescent="0.2">
      <c r="A94" s="99"/>
      <c r="B94" s="99"/>
      <c r="C94" s="8" t="s">
        <v>49</v>
      </c>
      <c r="D94" s="9" t="s">
        <v>13</v>
      </c>
      <c r="E94" s="11"/>
      <c r="F94" s="13"/>
      <c r="G94" s="11"/>
      <c r="H94" s="11"/>
      <c r="I94" s="14"/>
      <c r="J94" s="14"/>
      <c r="K94" s="14"/>
      <c r="L94" s="14"/>
      <c r="M94" s="22">
        <f t="shared" si="64"/>
        <v>0</v>
      </c>
      <c r="N94" s="23">
        <f t="shared" si="66"/>
        <v>0</v>
      </c>
      <c r="O94" s="9">
        <f t="shared" si="65"/>
        <v>0</v>
      </c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1"/>
    </row>
    <row r="95" spans="1:26" ht="12.75" x14ac:dyDescent="0.2">
      <c r="A95" s="100"/>
      <c r="B95" s="100"/>
      <c r="C95" s="101" t="s">
        <v>50</v>
      </c>
      <c r="D95" s="100"/>
      <c r="E95" s="22"/>
      <c r="F95" s="22"/>
      <c r="G95" s="22"/>
      <c r="H95" s="22"/>
      <c r="I95" s="23"/>
      <c r="J95" s="23"/>
      <c r="K95" s="23"/>
      <c r="L95" s="23"/>
      <c r="M95" s="22">
        <f t="shared" ref="M95:O95" si="67">SUM(M92:M94)</f>
        <v>0</v>
      </c>
      <c r="N95" s="23">
        <f t="shared" si="67"/>
        <v>0</v>
      </c>
      <c r="O95" s="9">
        <f t="shared" si="67"/>
        <v>0</v>
      </c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1"/>
    </row>
    <row r="96" spans="1:26" ht="12.75" x14ac:dyDescent="0.2">
      <c r="A96" s="32"/>
      <c r="B96" s="32"/>
      <c r="C96" s="32"/>
      <c r="D96" s="32"/>
      <c r="E96" s="33"/>
      <c r="F96" s="33"/>
      <c r="G96" s="33"/>
      <c r="H96" s="33"/>
      <c r="I96" s="33"/>
      <c r="J96" s="33"/>
      <c r="K96" s="33"/>
      <c r="L96" s="33"/>
      <c r="M96" s="32"/>
      <c r="N96" s="32"/>
      <c r="O96" s="32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1"/>
    </row>
    <row r="97" spans="1:26" ht="12.75" x14ac:dyDescent="0.2">
      <c r="A97" s="98" t="s">
        <v>8</v>
      </c>
      <c r="B97" s="98" t="s">
        <v>43</v>
      </c>
      <c r="C97" s="8" t="s">
        <v>22</v>
      </c>
      <c r="D97" s="9" t="s">
        <v>11</v>
      </c>
      <c r="E97" s="11"/>
      <c r="F97" s="11"/>
      <c r="G97" s="13"/>
      <c r="H97" s="13"/>
      <c r="I97" s="14"/>
      <c r="J97" s="14"/>
      <c r="K97" s="16"/>
      <c r="L97" s="16"/>
      <c r="M97" s="22">
        <f t="shared" ref="M97:M99" si="68">SUM(E97:H97)</f>
        <v>0</v>
      </c>
      <c r="N97" s="19">
        <f>SUM(I97+J97+K97+L97)</f>
        <v>0</v>
      </c>
      <c r="O97" s="9">
        <f t="shared" ref="O97:O99" si="69">SUM(M97:N97)</f>
        <v>0</v>
      </c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1"/>
    </row>
    <row r="98" spans="1:26" ht="12.75" x14ac:dyDescent="0.2">
      <c r="A98" s="99"/>
      <c r="B98" s="99"/>
      <c r="C98" s="8" t="s">
        <v>22</v>
      </c>
      <c r="D98" s="9" t="s">
        <v>12</v>
      </c>
      <c r="E98" s="11"/>
      <c r="F98" s="11"/>
      <c r="G98" s="11"/>
      <c r="H98" s="11"/>
      <c r="I98" s="14"/>
      <c r="J98" s="14"/>
      <c r="K98" s="14"/>
      <c r="L98" s="28"/>
      <c r="M98" s="22">
        <f t="shared" si="68"/>
        <v>0</v>
      </c>
      <c r="N98" s="23">
        <f t="shared" ref="N98:N99" si="70">SUM(I98:L98)</f>
        <v>0</v>
      </c>
      <c r="O98" s="9">
        <f t="shared" si="69"/>
        <v>0</v>
      </c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1"/>
    </row>
    <row r="99" spans="1:26" ht="12.75" x14ac:dyDescent="0.2">
      <c r="A99" s="99"/>
      <c r="B99" s="99"/>
      <c r="C99" s="8" t="s">
        <v>22</v>
      </c>
      <c r="D99" s="9" t="s">
        <v>13</v>
      </c>
      <c r="E99" s="13"/>
      <c r="F99" s="11"/>
      <c r="G99" s="11"/>
      <c r="H99" s="11"/>
      <c r="I99" s="14"/>
      <c r="J99" s="28"/>
      <c r="K99" s="14"/>
      <c r="L99" s="14"/>
      <c r="M99" s="22">
        <f t="shared" si="68"/>
        <v>0</v>
      </c>
      <c r="N99" s="23">
        <f t="shared" si="70"/>
        <v>0</v>
      </c>
      <c r="O99" s="9">
        <f t="shared" si="69"/>
        <v>0</v>
      </c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1"/>
    </row>
    <row r="100" spans="1:26" ht="12.75" x14ac:dyDescent="0.2">
      <c r="A100" s="100"/>
      <c r="B100" s="100"/>
      <c r="C100" s="101" t="s">
        <v>23</v>
      </c>
      <c r="D100" s="100"/>
      <c r="E100" s="22"/>
      <c r="F100" s="22"/>
      <c r="G100" s="22"/>
      <c r="H100" s="22"/>
      <c r="I100" s="23"/>
      <c r="J100" s="23"/>
      <c r="K100" s="23"/>
      <c r="L100" s="23"/>
      <c r="M100" s="22">
        <f t="shared" ref="M100:O100" si="71">SUM(M97:M99)</f>
        <v>0</v>
      </c>
      <c r="N100" s="23">
        <f t="shared" si="71"/>
        <v>0</v>
      </c>
      <c r="O100" s="9">
        <f t="shared" si="71"/>
        <v>0</v>
      </c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1"/>
    </row>
    <row r="101" spans="1:26" ht="12.75" x14ac:dyDescent="0.2">
      <c r="A101" s="32"/>
      <c r="B101" s="32"/>
      <c r="C101" s="24"/>
      <c r="D101" s="24"/>
      <c r="E101" s="26"/>
      <c r="F101" s="26"/>
      <c r="G101" s="26"/>
      <c r="H101" s="26"/>
      <c r="I101" s="26"/>
      <c r="J101" s="26"/>
      <c r="K101" s="26"/>
      <c r="L101" s="26"/>
      <c r="M101" s="24"/>
      <c r="N101" s="24"/>
      <c r="O101" s="24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2">
      <c r="A102" s="1"/>
      <c r="B102" s="52"/>
      <c r="C102" s="53" t="s">
        <v>51</v>
      </c>
      <c r="D102" s="54"/>
      <c r="E102" s="55"/>
      <c r="F102" s="55"/>
      <c r="G102" s="55"/>
      <c r="H102" s="55"/>
      <c r="I102" s="55"/>
      <c r="J102" s="55"/>
      <c r="K102" s="55"/>
      <c r="L102" s="55"/>
      <c r="M102" s="56"/>
      <c r="N102" s="56"/>
      <c r="O102" s="56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2">
      <c r="A103" s="1"/>
      <c r="B103" s="52"/>
      <c r="C103" s="3"/>
      <c r="D103" s="57" t="s">
        <v>9</v>
      </c>
      <c r="E103" s="22"/>
      <c r="F103" s="22"/>
      <c r="G103" s="22"/>
      <c r="H103" s="22"/>
      <c r="I103" s="23"/>
      <c r="J103" s="23"/>
      <c r="K103" s="23"/>
      <c r="L103" s="23"/>
      <c r="M103" s="22">
        <f t="shared" ref="M103:M105" si="72">SUM(E103:H103)</f>
        <v>0</v>
      </c>
      <c r="N103" s="23">
        <f t="shared" ref="N103:N105" si="73">SUM(I103:L103)</f>
        <v>0</v>
      </c>
      <c r="O103" s="9">
        <f t="shared" ref="O103:O105" si="74">SUM(M103:N103)</f>
        <v>0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2">
      <c r="A104" s="1"/>
      <c r="B104" s="52"/>
      <c r="C104" s="3"/>
      <c r="D104" s="57" t="s">
        <v>37</v>
      </c>
      <c r="E104" s="22"/>
      <c r="F104" s="22"/>
      <c r="G104" s="22"/>
      <c r="H104" s="22"/>
      <c r="I104" s="23"/>
      <c r="J104" s="23"/>
      <c r="K104" s="23"/>
      <c r="L104" s="23"/>
      <c r="M104" s="22">
        <f t="shared" si="72"/>
        <v>0</v>
      </c>
      <c r="N104" s="23">
        <f t="shared" si="73"/>
        <v>0</v>
      </c>
      <c r="O104" s="9">
        <f t="shared" si="74"/>
        <v>0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2">
      <c r="A105" s="1"/>
      <c r="B105" s="52"/>
      <c r="C105" s="3"/>
      <c r="D105" s="57" t="s">
        <v>40</v>
      </c>
      <c r="E105" s="22"/>
      <c r="F105" s="22"/>
      <c r="G105" s="22"/>
      <c r="H105" s="22"/>
      <c r="I105" s="23"/>
      <c r="J105" s="23"/>
      <c r="K105" s="23"/>
      <c r="L105" s="23"/>
      <c r="M105" s="22">
        <f t="shared" si="72"/>
        <v>0</v>
      </c>
      <c r="N105" s="23">
        <f t="shared" si="73"/>
        <v>0</v>
      </c>
      <c r="O105" s="9">
        <f t="shared" si="74"/>
        <v>0</v>
      </c>
      <c r="P105" s="3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2">
      <c r="A106" s="25"/>
      <c r="B106" s="25"/>
      <c r="C106" s="25"/>
      <c r="D106" s="25"/>
      <c r="E106" s="27"/>
      <c r="F106" s="27"/>
      <c r="G106" s="27"/>
      <c r="H106" s="27"/>
      <c r="I106" s="27"/>
      <c r="J106" s="27"/>
      <c r="K106" s="27"/>
      <c r="L106" s="27"/>
      <c r="M106" s="25"/>
      <c r="N106" s="58"/>
      <c r="O106" s="59">
        <f>SUM(O103:O105)</f>
        <v>0</v>
      </c>
      <c r="P106" s="60" t="s">
        <v>7</v>
      </c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2">
      <c r="A107" s="1"/>
      <c r="B107" s="1"/>
      <c r="C107" s="61" t="s">
        <v>52</v>
      </c>
      <c r="D107" s="1"/>
      <c r="E107" s="62"/>
      <c r="F107" s="62"/>
      <c r="G107" s="62"/>
      <c r="H107" s="62"/>
      <c r="I107" s="62"/>
      <c r="J107" s="62"/>
      <c r="K107" s="62"/>
      <c r="L107" s="62"/>
      <c r="M107" s="63"/>
      <c r="N107" s="63"/>
      <c r="O107" s="63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2">
      <c r="A108" s="1"/>
      <c r="B108" s="1"/>
      <c r="C108" s="1"/>
      <c r="D108" s="1"/>
      <c r="E108" s="27"/>
      <c r="F108" s="27"/>
      <c r="G108" s="27"/>
      <c r="H108" s="27"/>
      <c r="I108" s="27"/>
      <c r="J108" s="27"/>
      <c r="K108" s="27"/>
      <c r="L108" s="27"/>
      <c r="M108" s="63"/>
      <c r="N108" s="63"/>
      <c r="O108" s="63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2">
      <c r="A109" s="1"/>
      <c r="B109" s="1"/>
      <c r="C109" s="64" t="s">
        <v>53</v>
      </c>
      <c r="D109" s="1"/>
      <c r="E109" s="2"/>
      <c r="F109" s="2"/>
      <c r="G109" s="2"/>
      <c r="H109" s="2"/>
      <c r="I109" s="2"/>
      <c r="J109" s="2"/>
      <c r="K109" s="2"/>
      <c r="L109" s="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2">
      <c r="A110" s="1"/>
      <c r="B110" s="1"/>
      <c r="C110" s="1"/>
      <c r="D110" s="1"/>
      <c r="E110" s="2"/>
      <c r="F110" s="2"/>
      <c r="G110" s="2"/>
      <c r="H110" s="2"/>
      <c r="I110" s="2"/>
      <c r="J110" s="2"/>
      <c r="K110" s="2"/>
      <c r="L110" s="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2">
      <c r="A111" s="1"/>
      <c r="B111" s="1"/>
      <c r="C111" s="1"/>
      <c r="D111" s="1"/>
      <c r="E111" s="2"/>
      <c r="F111" s="2"/>
      <c r="G111" s="2"/>
      <c r="H111" s="2"/>
      <c r="I111" s="2"/>
      <c r="J111" s="2"/>
      <c r="K111" s="2"/>
      <c r="L111" s="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2">
      <c r="A112" s="1"/>
      <c r="B112" s="1"/>
      <c r="C112" s="1"/>
      <c r="D112" s="1"/>
      <c r="E112" s="2"/>
      <c r="F112" s="2"/>
      <c r="G112" s="2"/>
      <c r="H112" s="2"/>
      <c r="I112" s="2"/>
      <c r="J112" s="2"/>
      <c r="K112" s="2"/>
      <c r="L112" s="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2">
      <c r="A113" s="1"/>
      <c r="B113" s="1"/>
      <c r="C113" s="1"/>
      <c r="D113" s="1"/>
      <c r="E113" s="2"/>
      <c r="F113" s="2"/>
      <c r="G113" s="2"/>
      <c r="H113" s="2"/>
      <c r="I113" s="2"/>
      <c r="J113" s="2"/>
      <c r="K113" s="2"/>
      <c r="L113" s="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2">
      <c r="A114" s="1"/>
      <c r="B114" s="1"/>
      <c r="C114" s="1"/>
      <c r="D114" s="1"/>
      <c r="E114" s="2"/>
      <c r="F114" s="2"/>
      <c r="G114" s="2"/>
      <c r="H114" s="2"/>
      <c r="I114" s="2"/>
      <c r="J114" s="2"/>
      <c r="K114" s="2"/>
      <c r="L114" s="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2">
      <c r="A115" s="1"/>
      <c r="B115" s="1"/>
      <c r="C115" s="1"/>
      <c r="D115" s="1"/>
      <c r="E115" s="2"/>
      <c r="F115" s="2"/>
      <c r="G115" s="2"/>
      <c r="H115" s="2"/>
      <c r="I115" s="2"/>
      <c r="J115" s="2"/>
      <c r="K115" s="2"/>
      <c r="L115" s="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2">
      <c r="A116" s="1"/>
      <c r="B116" s="1"/>
      <c r="C116" s="1"/>
      <c r="D116" s="1"/>
      <c r="E116" s="2"/>
      <c r="F116" s="2"/>
      <c r="G116" s="2"/>
      <c r="H116" s="2"/>
      <c r="I116" s="2"/>
      <c r="J116" s="2"/>
      <c r="K116" s="2"/>
      <c r="L116" s="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2">
      <c r="A117" s="1"/>
      <c r="B117" s="1"/>
      <c r="C117" s="1"/>
      <c r="D117" s="1"/>
      <c r="E117" s="2"/>
      <c r="F117" s="2"/>
      <c r="G117" s="2"/>
      <c r="H117" s="2"/>
      <c r="I117" s="2"/>
      <c r="J117" s="2"/>
      <c r="K117" s="2"/>
      <c r="L117" s="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2">
      <c r="A118" s="1"/>
      <c r="B118" s="1"/>
      <c r="C118" s="1"/>
      <c r="D118" s="1"/>
      <c r="E118" s="2"/>
      <c r="F118" s="2"/>
      <c r="G118" s="2"/>
      <c r="H118" s="2"/>
      <c r="I118" s="2"/>
      <c r="J118" s="2"/>
      <c r="K118" s="2"/>
      <c r="L118" s="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2">
      <c r="A119" s="1"/>
      <c r="B119" s="1"/>
      <c r="C119" s="1"/>
      <c r="D119" s="1"/>
      <c r="E119" s="2"/>
      <c r="F119" s="2"/>
      <c r="G119" s="2"/>
      <c r="H119" s="2"/>
      <c r="I119" s="2"/>
      <c r="J119" s="2"/>
      <c r="K119" s="2"/>
      <c r="L119" s="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2">
      <c r="A120" s="1"/>
      <c r="B120" s="1"/>
      <c r="C120" s="1"/>
      <c r="D120" s="1"/>
      <c r="E120" s="2"/>
      <c r="F120" s="2"/>
      <c r="G120" s="2"/>
      <c r="H120" s="2"/>
      <c r="I120" s="2"/>
      <c r="J120" s="2"/>
      <c r="K120" s="2"/>
      <c r="L120" s="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2">
      <c r="A121" s="1"/>
      <c r="B121" s="1"/>
      <c r="C121" s="1"/>
      <c r="D121" s="1"/>
      <c r="E121" s="2"/>
      <c r="F121" s="2"/>
      <c r="G121" s="2"/>
      <c r="H121" s="2"/>
      <c r="I121" s="2"/>
      <c r="J121" s="2"/>
      <c r="K121" s="2"/>
      <c r="L121" s="2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2">
      <c r="A122" s="1"/>
      <c r="B122" s="1"/>
      <c r="C122" s="1"/>
      <c r="D122" s="1"/>
      <c r="E122" s="2"/>
      <c r="F122" s="2"/>
      <c r="G122" s="2"/>
      <c r="H122" s="2"/>
      <c r="I122" s="2"/>
      <c r="J122" s="2"/>
      <c r="K122" s="2"/>
      <c r="L122" s="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2">
      <c r="A123" s="1"/>
      <c r="B123" s="1"/>
      <c r="C123" s="1"/>
      <c r="D123" s="1"/>
      <c r="E123" s="2"/>
      <c r="F123" s="2"/>
      <c r="G123" s="2"/>
      <c r="H123" s="2"/>
      <c r="I123" s="2"/>
      <c r="J123" s="2"/>
      <c r="K123" s="2"/>
      <c r="L123" s="2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2">
      <c r="A124" s="1"/>
      <c r="B124" s="1"/>
      <c r="C124" s="1"/>
      <c r="D124" s="1"/>
      <c r="E124" s="2"/>
      <c r="F124" s="2"/>
      <c r="G124" s="2"/>
      <c r="H124" s="2"/>
      <c r="I124" s="2"/>
      <c r="J124" s="2"/>
      <c r="K124" s="2"/>
      <c r="L124" s="2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2">
      <c r="A125" s="1"/>
      <c r="B125" s="1"/>
      <c r="C125" s="1"/>
      <c r="D125" s="1"/>
      <c r="E125" s="2"/>
      <c r="F125" s="2"/>
      <c r="G125" s="2"/>
      <c r="H125" s="2"/>
      <c r="I125" s="2"/>
      <c r="J125" s="2"/>
      <c r="K125" s="2"/>
      <c r="L125" s="2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2">
      <c r="A126" s="1"/>
      <c r="B126" s="1"/>
      <c r="C126" s="1"/>
      <c r="D126" s="1"/>
      <c r="E126" s="2"/>
      <c r="F126" s="2"/>
      <c r="G126" s="2"/>
      <c r="H126" s="2"/>
      <c r="I126" s="2"/>
      <c r="J126" s="2"/>
      <c r="K126" s="2"/>
      <c r="L126" s="2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2">
      <c r="A127" s="1"/>
      <c r="B127" s="1"/>
      <c r="C127" s="1"/>
      <c r="D127" s="1"/>
      <c r="E127" s="2"/>
      <c r="F127" s="2"/>
      <c r="G127" s="2"/>
      <c r="H127" s="2"/>
      <c r="I127" s="2"/>
      <c r="J127" s="2"/>
      <c r="K127" s="2"/>
      <c r="L127" s="2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2">
      <c r="A128" s="1"/>
      <c r="B128" s="1"/>
      <c r="C128" s="1"/>
      <c r="D128" s="1"/>
      <c r="E128" s="2"/>
      <c r="F128" s="2"/>
      <c r="G128" s="2"/>
      <c r="H128" s="2"/>
      <c r="I128" s="2"/>
      <c r="J128" s="2"/>
      <c r="K128" s="2"/>
      <c r="L128" s="2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2">
      <c r="A129" s="1"/>
      <c r="B129" s="1"/>
      <c r="C129" s="1"/>
      <c r="D129" s="1"/>
      <c r="E129" s="2"/>
      <c r="F129" s="2"/>
      <c r="G129" s="2"/>
      <c r="H129" s="2"/>
      <c r="I129" s="2"/>
      <c r="J129" s="2"/>
      <c r="K129" s="2"/>
      <c r="L129" s="2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2">
      <c r="A130" s="1"/>
      <c r="B130" s="1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2">
      <c r="A131" s="1"/>
      <c r="B131" s="1"/>
      <c r="C131" s="1"/>
      <c r="D131" s="1"/>
      <c r="E131" s="2"/>
      <c r="F131" s="2"/>
      <c r="G131" s="2"/>
      <c r="H131" s="2"/>
      <c r="I131" s="2"/>
      <c r="J131" s="2"/>
      <c r="K131" s="2"/>
      <c r="L131" s="2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2">
      <c r="A132" s="1"/>
      <c r="B132" s="1"/>
      <c r="C132" s="1"/>
      <c r="D132" s="1"/>
      <c r="E132" s="2"/>
      <c r="F132" s="2"/>
      <c r="G132" s="2"/>
      <c r="H132" s="2"/>
      <c r="I132" s="2"/>
      <c r="J132" s="2"/>
      <c r="K132" s="2"/>
      <c r="L132" s="2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2">
      <c r="A133" s="1"/>
      <c r="B133" s="1"/>
      <c r="C133" s="1"/>
      <c r="D133" s="1"/>
      <c r="E133" s="2"/>
      <c r="F133" s="2"/>
      <c r="G133" s="2"/>
      <c r="H133" s="2"/>
      <c r="I133" s="2"/>
      <c r="J133" s="2"/>
      <c r="K133" s="2"/>
      <c r="L133" s="2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2">
      <c r="A134" s="1"/>
      <c r="B134" s="1"/>
      <c r="C134" s="1"/>
      <c r="D134" s="1"/>
      <c r="E134" s="2"/>
      <c r="F134" s="2"/>
      <c r="G134" s="2"/>
      <c r="H134" s="2"/>
      <c r="I134" s="2"/>
      <c r="J134" s="2"/>
      <c r="K134" s="2"/>
      <c r="L134" s="2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2">
      <c r="A135" s="1"/>
      <c r="B135" s="1"/>
      <c r="C135" s="1"/>
      <c r="D135" s="1"/>
      <c r="E135" s="2"/>
      <c r="F135" s="2"/>
      <c r="G135" s="2"/>
      <c r="H135" s="2"/>
      <c r="I135" s="2"/>
      <c r="J135" s="2"/>
      <c r="K135" s="2"/>
      <c r="L135" s="2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2">
      <c r="A136" s="1"/>
      <c r="B136" s="1"/>
      <c r="C136" s="1"/>
      <c r="D136" s="1"/>
      <c r="E136" s="2"/>
      <c r="F136" s="2"/>
      <c r="G136" s="2"/>
      <c r="H136" s="2"/>
      <c r="I136" s="2"/>
      <c r="J136" s="2"/>
      <c r="K136" s="2"/>
      <c r="L136" s="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2">
      <c r="A137" s="1"/>
      <c r="B137" s="1"/>
      <c r="C137" s="1"/>
      <c r="D137" s="1"/>
      <c r="E137" s="2"/>
      <c r="F137" s="2"/>
      <c r="G137" s="2"/>
      <c r="H137" s="2"/>
      <c r="I137" s="2"/>
      <c r="J137" s="2"/>
      <c r="K137" s="2"/>
      <c r="L137" s="2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2">
      <c r="A138" s="1"/>
      <c r="B138" s="1"/>
      <c r="C138" s="1"/>
      <c r="D138" s="1"/>
      <c r="E138" s="2"/>
      <c r="F138" s="2"/>
      <c r="G138" s="2"/>
      <c r="H138" s="2"/>
      <c r="I138" s="2"/>
      <c r="J138" s="2"/>
      <c r="K138" s="2"/>
      <c r="L138" s="2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2">
      <c r="A139" s="1"/>
      <c r="B139" s="1"/>
      <c r="C139" s="1"/>
      <c r="D139" s="1"/>
      <c r="E139" s="2"/>
      <c r="F139" s="2"/>
      <c r="G139" s="2"/>
      <c r="H139" s="2"/>
      <c r="I139" s="2"/>
      <c r="J139" s="2"/>
      <c r="K139" s="2"/>
      <c r="L139" s="2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2">
      <c r="A140" s="1"/>
      <c r="B140" s="1"/>
      <c r="C140" s="1"/>
      <c r="D140" s="1"/>
      <c r="E140" s="2"/>
      <c r="F140" s="2"/>
      <c r="G140" s="2"/>
      <c r="H140" s="2"/>
      <c r="I140" s="2"/>
      <c r="J140" s="2"/>
      <c r="K140" s="2"/>
      <c r="L140" s="2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2">
      <c r="A141" s="1"/>
      <c r="B141" s="1"/>
      <c r="C141" s="1"/>
      <c r="D141" s="1"/>
      <c r="E141" s="2"/>
      <c r="F141" s="2"/>
      <c r="G141" s="2"/>
      <c r="H141" s="2"/>
      <c r="I141" s="2"/>
      <c r="J141" s="2"/>
      <c r="K141" s="2"/>
      <c r="L141" s="2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2">
      <c r="A142" s="1"/>
      <c r="B142" s="1"/>
      <c r="C142" s="1"/>
      <c r="D142" s="1"/>
      <c r="E142" s="2"/>
      <c r="F142" s="2"/>
      <c r="G142" s="2"/>
      <c r="H142" s="2"/>
      <c r="I142" s="2"/>
      <c r="J142" s="2"/>
      <c r="K142" s="2"/>
      <c r="L142" s="2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2">
      <c r="A143" s="1"/>
      <c r="B143" s="1"/>
      <c r="C143" s="1"/>
      <c r="D143" s="1"/>
      <c r="E143" s="2"/>
      <c r="F143" s="2"/>
      <c r="G143" s="2"/>
      <c r="H143" s="2"/>
      <c r="I143" s="2"/>
      <c r="J143" s="2"/>
      <c r="K143" s="2"/>
      <c r="L143" s="2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2">
      <c r="A144" s="1"/>
      <c r="B144" s="1"/>
      <c r="C144" s="1"/>
      <c r="D144" s="1"/>
      <c r="E144" s="2"/>
      <c r="F144" s="2"/>
      <c r="G144" s="2"/>
      <c r="H144" s="2"/>
      <c r="I144" s="2"/>
      <c r="J144" s="2"/>
      <c r="K144" s="2"/>
      <c r="L144" s="2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2">
      <c r="A145" s="1"/>
      <c r="B145" s="1"/>
      <c r="C145" s="1"/>
      <c r="D145" s="1"/>
      <c r="E145" s="2"/>
      <c r="F145" s="2"/>
      <c r="G145" s="2"/>
      <c r="H145" s="2"/>
      <c r="I145" s="2"/>
      <c r="J145" s="2"/>
      <c r="K145" s="2"/>
      <c r="L145" s="2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2">
      <c r="A146" s="1"/>
      <c r="B146" s="1"/>
      <c r="C146" s="1"/>
      <c r="D146" s="1"/>
      <c r="E146" s="2"/>
      <c r="F146" s="2"/>
      <c r="G146" s="2"/>
      <c r="H146" s="2"/>
      <c r="I146" s="2"/>
      <c r="J146" s="2"/>
      <c r="K146" s="2"/>
      <c r="L146" s="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2">
      <c r="A147" s="1"/>
      <c r="B147" s="1"/>
      <c r="C147" s="1"/>
      <c r="D147" s="1"/>
      <c r="E147" s="2"/>
      <c r="F147" s="2"/>
      <c r="G147" s="2"/>
      <c r="H147" s="2"/>
      <c r="I147" s="2"/>
      <c r="J147" s="2"/>
      <c r="K147" s="2"/>
      <c r="L147" s="2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2">
      <c r="A148" s="1"/>
      <c r="B148" s="1"/>
      <c r="C148" s="1"/>
      <c r="D148" s="1"/>
      <c r="E148" s="2"/>
      <c r="F148" s="2"/>
      <c r="G148" s="2"/>
      <c r="H148" s="2"/>
      <c r="I148" s="2"/>
      <c r="J148" s="2"/>
      <c r="K148" s="2"/>
      <c r="L148" s="2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2">
      <c r="A149" s="1"/>
      <c r="B149" s="1"/>
      <c r="C149" s="1"/>
      <c r="D149" s="1"/>
      <c r="E149" s="2"/>
      <c r="F149" s="2"/>
      <c r="G149" s="2"/>
      <c r="H149" s="2"/>
      <c r="I149" s="2"/>
      <c r="J149" s="2"/>
      <c r="K149" s="2"/>
      <c r="L149" s="2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2">
      <c r="A150" s="1"/>
      <c r="B150" s="1"/>
      <c r="C150" s="1"/>
      <c r="D150" s="1"/>
      <c r="E150" s="2"/>
      <c r="F150" s="2"/>
      <c r="G150" s="2"/>
      <c r="H150" s="2"/>
      <c r="I150" s="2"/>
      <c r="J150" s="2"/>
      <c r="K150" s="2"/>
      <c r="L150" s="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2">
      <c r="A151" s="1"/>
      <c r="B151" s="1"/>
      <c r="C151" s="1"/>
      <c r="D151" s="1"/>
      <c r="E151" s="2"/>
      <c r="F151" s="2"/>
      <c r="G151" s="2"/>
      <c r="H151" s="2"/>
      <c r="I151" s="2"/>
      <c r="J151" s="2"/>
      <c r="K151" s="2"/>
      <c r="L151" s="2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2">
      <c r="A152" s="1"/>
      <c r="B152" s="1"/>
      <c r="C152" s="1"/>
      <c r="D152" s="1"/>
      <c r="E152" s="2"/>
      <c r="F152" s="2"/>
      <c r="G152" s="2"/>
      <c r="H152" s="2"/>
      <c r="I152" s="2"/>
      <c r="J152" s="2"/>
      <c r="K152" s="2"/>
      <c r="L152" s="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2">
      <c r="A153" s="1"/>
      <c r="B153" s="1"/>
      <c r="C153" s="1"/>
      <c r="D153" s="1"/>
      <c r="E153" s="2"/>
      <c r="F153" s="2"/>
      <c r="G153" s="2"/>
      <c r="H153" s="2"/>
      <c r="I153" s="2"/>
      <c r="J153" s="2"/>
      <c r="K153" s="2"/>
      <c r="L153" s="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2">
      <c r="A154" s="1"/>
      <c r="B154" s="1"/>
      <c r="C154" s="1"/>
      <c r="D154" s="1"/>
      <c r="E154" s="2"/>
      <c r="F154" s="2"/>
      <c r="G154" s="2"/>
      <c r="H154" s="2"/>
      <c r="I154" s="2"/>
      <c r="J154" s="2"/>
      <c r="K154" s="2"/>
      <c r="L154" s="2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2">
      <c r="A155" s="1"/>
      <c r="B155" s="1"/>
      <c r="C155" s="1"/>
      <c r="D155" s="1"/>
      <c r="E155" s="2"/>
      <c r="F155" s="2"/>
      <c r="G155" s="2"/>
      <c r="H155" s="2"/>
      <c r="I155" s="2"/>
      <c r="J155" s="2"/>
      <c r="K155" s="2"/>
      <c r="L155" s="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2">
      <c r="A156" s="1"/>
      <c r="B156" s="1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2">
      <c r="A157" s="1"/>
      <c r="B157" s="1"/>
      <c r="C157" s="1"/>
      <c r="D157" s="1"/>
      <c r="E157" s="2"/>
      <c r="F157" s="2"/>
      <c r="G157" s="2"/>
      <c r="H157" s="2"/>
      <c r="I157" s="2"/>
      <c r="J157" s="2"/>
      <c r="K157" s="2"/>
      <c r="L157" s="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2">
      <c r="A158" s="1"/>
      <c r="B158" s="1"/>
      <c r="C158" s="1"/>
      <c r="D158" s="1"/>
      <c r="E158" s="2"/>
      <c r="F158" s="2"/>
      <c r="G158" s="2"/>
      <c r="H158" s="2"/>
      <c r="I158" s="2"/>
      <c r="J158" s="2"/>
      <c r="K158" s="2"/>
      <c r="L158" s="2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2">
      <c r="A159" s="1"/>
      <c r="B159" s="1"/>
      <c r="C159" s="1"/>
      <c r="D159" s="1"/>
      <c r="E159" s="2"/>
      <c r="F159" s="2"/>
      <c r="G159" s="2"/>
      <c r="H159" s="2"/>
      <c r="I159" s="2"/>
      <c r="J159" s="2"/>
      <c r="K159" s="2"/>
      <c r="L159" s="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2">
      <c r="A160" s="1"/>
      <c r="B160" s="1"/>
      <c r="C160" s="1"/>
      <c r="D160" s="1"/>
      <c r="E160" s="2"/>
      <c r="F160" s="2"/>
      <c r="G160" s="2"/>
      <c r="H160" s="2"/>
      <c r="I160" s="2"/>
      <c r="J160" s="2"/>
      <c r="K160" s="2"/>
      <c r="L160" s="2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2">
      <c r="A161" s="1"/>
      <c r="B161" s="1"/>
      <c r="C161" s="1"/>
      <c r="D161" s="1"/>
      <c r="E161" s="2"/>
      <c r="F161" s="2"/>
      <c r="G161" s="2"/>
      <c r="H161" s="2"/>
      <c r="I161" s="2"/>
      <c r="J161" s="2"/>
      <c r="K161" s="2"/>
      <c r="L161" s="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2">
      <c r="A162" s="1"/>
      <c r="B162" s="1"/>
      <c r="C162" s="1"/>
      <c r="D162" s="1"/>
      <c r="E162" s="2"/>
      <c r="F162" s="2"/>
      <c r="G162" s="2"/>
      <c r="H162" s="2"/>
      <c r="I162" s="2"/>
      <c r="J162" s="2"/>
      <c r="K162" s="2"/>
      <c r="L162" s="2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2">
      <c r="A163" s="1"/>
      <c r="B163" s="1"/>
      <c r="C163" s="1"/>
      <c r="D163" s="1"/>
      <c r="E163" s="2"/>
      <c r="F163" s="2"/>
      <c r="G163" s="2"/>
      <c r="H163" s="2"/>
      <c r="I163" s="2"/>
      <c r="J163" s="2"/>
      <c r="K163" s="2"/>
      <c r="L163" s="2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2">
      <c r="A164" s="1"/>
      <c r="B164" s="1"/>
      <c r="C164" s="1"/>
      <c r="D164" s="1"/>
      <c r="E164" s="2"/>
      <c r="F164" s="2"/>
      <c r="G164" s="2"/>
      <c r="H164" s="2"/>
      <c r="I164" s="2"/>
      <c r="J164" s="2"/>
      <c r="K164" s="2"/>
      <c r="L164" s="2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2">
      <c r="A165" s="1"/>
      <c r="B165" s="1"/>
      <c r="C165" s="1"/>
      <c r="D165" s="1"/>
      <c r="E165" s="2"/>
      <c r="F165" s="2"/>
      <c r="G165" s="2"/>
      <c r="H165" s="2"/>
      <c r="I165" s="2"/>
      <c r="J165" s="2"/>
      <c r="K165" s="2"/>
      <c r="L165" s="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2">
      <c r="A166" s="1"/>
      <c r="B166" s="1"/>
      <c r="C166" s="1"/>
      <c r="D166" s="1"/>
      <c r="E166" s="2"/>
      <c r="F166" s="2"/>
      <c r="G166" s="2"/>
      <c r="H166" s="2"/>
      <c r="I166" s="2"/>
      <c r="J166" s="2"/>
      <c r="K166" s="2"/>
      <c r="L166" s="2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2">
      <c r="A167" s="1"/>
      <c r="B167" s="1"/>
      <c r="C167" s="1"/>
      <c r="D167" s="1"/>
      <c r="E167" s="2"/>
      <c r="F167" s="2"/>
      <c r="G167" s="2"/>
      <c r="H167" s="2"/>
      <c r="I167" s="2"/>
      <c r="J167" s="2"/>
      <c r="K167" s="2"/>
      <c r="L167" s="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2">
      <c r="A168" s="1"/>
      <c r="B168" s="1"/>
      <c r="C168" s="1"/>
      <c r="D168" s="1"/>
      <c r="E168" s="2"/>
      <c r="F168" s="2"/>
      <c r="G168" s="2"/>
      <c r="H168" s="2"/>
      <c r="I168" s="2"/>
      <c r="J168" s="2"/>
      <c r="K168" s="2"/>
      <c r="L168" s="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2">
      <c r="A169" s="1"/>
      <c r="B169" s="1"/>
      <c r="C169" s="1"/>
      <c r="D169" s="1"/>
      <c r="E169" s="2"/>
      <c r="F169" s="2"/>
      <c r="G169" s="2"/>
      <c r="H169" s="2"/>
      <c r="I169" s="2"/>
      <c r="J169" s="2"/>
      <c r="K169" s="2"/>
      <c r="L169" s="2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2">
      <c r="A170" s="1"/>
      <c r="B170" s="1"/>
      <c r="C170" s="1"/>
      <c r="D170" s="1"/>
      <c r="E170" s="2"/>
      <c r="F170" s="2"/>
      <c r="G170" s="2"/>
      <c r="H170" s="2"/>
      <c r="I170" s="2"/>
      <c r="J170" s="2"/>
      <c r="K170" s="2"/>
      <c r="L170" s="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2">
      <c r="A171" s="1"/>
      <c r="B171" s="1"/>
      <c r="C171" s="1"/>
      <c r="D171" s="1"/>
      <c r="E171" s="2"/>
      <c r="F171" s="2"/>
      <c r="G171" s="2"/>
      <c r="H171" s="2"/>
      <c r="I171" s="2"/>
      <c r="J171" s="2"/>
      <c r="K171" s="2"/>
      <c r="L171" s="2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2">
      <c r="A172" s="1"/>
      <c r="B172" s="1"/>
      <c r="C172" s="1"/>
      <c r="D172" s="1"/>
      <c r="E172" s="2"/>
      <c r="F172" s="2"/>
      <c r="G172" s="2"/>
      <c r="H172" s="2"/>
      <c r="I172" s="2"/>
      <c r="J172" s="2"/>
      <c r="K172" s="2"/>
      <c r="L172" s="2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2">
      <c r="A173" s="1"/>
      <c r="B173" s="1"/>
      <c r="C173" s="1"/>
      <c r="D173" s="1"/>
      <c r="E173" s="2"/>
      <c r="F173" s="2"/>
      <c r="G173" s="2"/>
      <c r="H173" s="2"/>
      <c r="I173" s="2"/>
      <c r="J173" s="2"/>
      <c r="K173" s="2"/>
      <c r="L173" s="2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2">
      <c r="A174" s="1"/>
      <c r="B174" s="1"/>
      <c r="C174" s="1"/>
      <c r="D174" s="1"/>
      <c r="E174" s="2"/>
      <c r="F174" s="2"/>
      <c r="G174" s="2"/>
      <c r="H174" s="2"/>
      <c r="I174" s="2"/>
      <c r="J174" s="2"/>
      <c r="K174" s="2"/>
      <c r="L174" s="2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2">
      <c r="A175" s="1"/>
      <c r="B175" s="1"/>
      <c r="C175" s="1"/>
      <c r="D175" s="1"/>
      <c r="E175" s="2"/>
      <c r="F175" s="2"/>
      <c r="G175" s="2"/>
      <c r="H175" s="2"/>
      <c r="I175" s="2"/>
      <c r="J175" s="2"/>
      <c r="K175" s="2"/>
      <c r="L175" s="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2">
      <c r="A176" s="1"/>
      <c r="B176" s="1"/>
      <c r="C176" s="1"/>
      <c r="D176" s="1"/>
      <c r="E176" s="2"/>
      <c r="F176" s="2"/>
      <c r="G176" s="2"/>
      <c r="H176" s="2"/>
      <c r="I176" s="2"/>
      <c r="J176" s="2"/>
      <c r="K176" s="2"/>
      <c r="L176" s="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2">
      <c r="A177" s="1"/>
      <c r="B177" s="1"/>
      <c r="C177" s="1"/>
      <c r="D177" s="1"/>
      <c r="E177" s="2"/>
      <c r="F177" s="2"/>
      <c r="G177" s="2"/>
      <c r="H177" s="2"/>
      <c r="I177" s="2"/>
      <c r="J177" s="2"/>
      <c r="K177" s="2"/>
      <c r="L177" s="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2">
      <c r="A178" s="1"/>
      <c r="B178" s="1"/>
      <c r="C178" s="1"/>
      <c r="D178" s="1"/>
      <c r="E178" s="2"/>
      <c r="F178" s="2"/>
      <c r="G178" s="2"/>
      <c r="H178" s="2"/>
      <c r="I178" s="2"/>
      <c r="J178" s="2"/>
      <c r="K178" s="2"/>
      <c r="L178" s="2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2">
      <c r="A179" s="1"/>
      <c r="B179" s="1"/>
      <c r="C179" s="1"/>
      <c r="D179" s="1"/>
      <c r="E179" s="2"/>
      <c r="F179" s="2"/>
      <c r="G179" s="2"/>
      <c r="H179" s="2"/>
      <c r="I179" s="2"/>
      <c r="J179" s="2"/>
      <c r="K179" s="2"/>
      <c r="L179" s="2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2">
      <c r="A180" s="1"/>
      <c r="B180" s="1"/>
      <c r="C180" s="1"/>
      <c r="D180" s="1"/>
      <c r="E180" s="2"/>
      <c r="F180" s="2"/>
      <c r="G180" s="2"/>
      <c r="H180" s="2"/>
      <c r="I180" s="2"/>
      <c r="J180" s="2"/>
      <c r="K180" s="2"/>
      <c r="L180" s="2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2">
      <c r="A181" s="1"/>
      <c r="B181" s="1"/>
      <c r="C181" s="1"/>
      <c r="D181" s="1"/>
      <c r="E181" s="2"/>
      <c r="F181" s="2"/>
      <c r="G181" s="2"/>
      <c r="H181" s="2"/>
      <c r="I181" s="2"/>
      <c r="J181" s="2"/>
      <c r="K181" s="2"/>
      <c r="L181" s="2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2">
      <c r="A182" s="1"/>
      <c r="B182" s="1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2">
      <c r="A183" s="1"/>
      <c r="B183" s="1"/>
      <c r="C183" s="1"/>
      <c r="D183" s="1"/>
      <c r="E183" s="2"/>
      <c r="F183" s="2"/>
      <c r="G183" s="2"/>
      <c r="H183" s="2"/>
      <c r="I183" s="2"/>
      <c r="J183" s="2"/>
      <c r="K183" s="2"/>
      <c r="L183" s="2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2">
      <c r="A184" s="1"/>
      <c r="B184" s="1"/>
      <c r="C184" s="1"/>
      <c r="D184" s="1"/>
      <c r="E184" s="2"/>
      <c r="F184" s="2"/>
      <c r="G184" s="2"/>
      <c r="H184" s="2"/>
      <c r="I184" s="2"/>
      <c r="J184" s="2"/>
      <c r="K184" s="2"/>
      <c r="L184" s="2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2">
      <c r="A185" s="1"/>
      <c r="B185" s="1"/>
      <c r="C185" s="1"/>
      <c r="D185" s="1"/>
      <c r="E185" s="2"/>
      <c r="F185" s="2"/>
      <c r="G185" s="2"/>
      <c r="H185" s="2"/>
      <c r="I185" s="2"/>
      <c r="J185" s="2"/>
      <c r="K185" s="2"/>
      <c r="L185" s="2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2">
      <c r="A186" s="1"/>
      <c r="B186" s="1"/>
      <c r="C186" s="1"/>
      <c r="D186" s="1"/>
      <c r="E186" s="2"/>
      <c r="F186" s="2"/>
      <c r="G186" s="2"/>
      <c r="H186" s="2"/>
      <c r="I186" s="2"/>
      <c r="J186" s="2"/>
      <c r="K186" s="2"/>
      <c r="L186" s="2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2">
      <c r="A187" s="1"/>
      <c r="B187" s="1"/>
      <c r="C187" s="1"/>
      <c r="D187" s="1"/>
      <c r="E187" s="2"/>
      <c r="F187" s="2"/>
      <c r="G187" s="2"/>
      <c r="H187" s="2"/>
      <c r="I187" s="2"/>
      <c r="J187" s="2"/>
      <c r="K187" s="2"/>
      <c r="L187" s="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2">
      <c r="A188" s="1"/>
      <c r="B188" s="1"/>
      <c r="C188" s="1"/>
      <c r="D188" s="1"/>
      <c r="E188" s="2"/>
      <c r="F188" s="2"/>
      <c r="G188" s="2"/>
      <c r="H188" s="2"/>
      <c r="I188" s="2"/>
      <c r="J188" s="2"/>
      <c r="K188" s="2"/>
      <c r="L188" s="2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2">
      <c r="A189" s="1"/>
      <c r="B189" s="1"/>
      <c r="C189" s="1"/>
      <c r="D189" s="1"/>
      <c r="E189" s="2"/>
      <c r="F189" s="2"/>
      <c r="G189" s="2"/>
      <c r="H189" s="2"/>
      <c r="I189" s="2"/>
      <c r="J189" s="2"/>
      <c r="K189" s="2"/>
      <c r="L189" s="2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2">
      <c r="A190" s="1"/>
      <c r="B190" s="1"/>
      <c r="C190" s="1"/>
      <c r="D190" s="1"/>
      <c r="E190" s="2"/>
      <c r="F190" s="2"/>
      <c r="G190" s="2"/>
      <c r="H190" s="2"/>
      <c r="I190" s="2"/>
      <c r="J190" s="2"/>
      <c r="K190" s="2"/>
      <c r="L190" s="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2">
      <c r="A191" s="1"/>
      <c r="B191" s="1"/>
      <c r="C191" s="1"/>
      <c r="D191" s="1"/>
      <c r="E191" s="2"/>
      <c r="F191" s="2"/>
      <c r="G191" s="2"/>
      <c r="H191" s="2"/>
      <c r="I191" s="2"/>
      <c r="J191" s="2"/>
      <c r="K191" s="2"/>
      <c r="L191" s="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2">
      <c r="A192" s="1"/>
      <c r="B192" s="1"/>
      <c r="C192" s="1"/>
      <c r="D192" s="1"/>
      <c r="E192" s="2"/>
      <c r="F192" s="2"/>
      <c r="G192" s="2"/>
      <c r="H192" s="2"/>
      <c r="I192" s="2"/>
      <c r="J192" s="2"/>
      <c r="K192" s="2"/>
      <c r="L192" s="2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2">
      <c r="A193" s="1"/>
      <c r="B193" s="1"/>
      <c r="C193" s="1"/>
      <c r="D193" s="1"/>
      <c r="E193" s="2"/>
      <c r="F193" s="2"/>
      <c r="G193" s="2"/>
      <c r="H193" s="2"/>
      <c r="I193" s="2"/>
      <c r="J193" s="2"/>
      <c r="K193" s="2"/>
      <c r="L193" s="2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2">
      <c r="A194" s="1"/>
      <c r="B194" s="1"/>
      <c r="C194" s="1"/>
      <c r="D194" s="1"/>
      <c r="E194" s="2"/>
      <c r="F194" s="2"/>
      <c r="G194" s="2"/>
      <c r="H194" s="2"/>
      <c r="I194" s="2"/>
      <c r="J194" s="2"/>
      <c r="K194" s="2"/>
      <c r="L194" s="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2">
      <c r="A195" s="1"/>
      <c r="B195" s="1"/>
      <c r="C195" s="1"/>
      <c r="D195" s="1"/>
      <c r="E195" s="2"/>
      <c r="F195" s="2"/>
      <c r="G195" s="2"/>
      <c r="H195" s="2"/>
      <c r="I195" s="2"/>
      <c r="J195" s="2"/>
      <c r="K195" s="2"/>
      <c r="L195" s="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2">
      <c r="A196" s="1"/>
      <c r="B196" s="1"/>
      <c r="C196" s="1"/>
      <c r="D196" s="1"/>
      <c r="E196" s="2"/>
      <c r="F196" s="2"/>
      <c r="G196" s="2"/>
      <c r="H196" s="2"/>
      <c r="I196" s="2"/>
      <c r="J196" s="2"/>
      <c r="K196" s="2"/>
      <c r="L196" s="2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2">
      <c r="A197" s="1"/>
      <c r="B197" s="1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2">
      <c r="A198" s="1"/>
      <c r="B198" s="1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2">
      <c r="A199" s="1"/>
      <c r="B199" s="1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2">
      <c r="A200" s="1"/>
      <c r="B200" s="1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2">
      <c r="A201" s="1"/>
      <c r="B201" s="1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2">
      <c r="A202" s="1"/>
      <c r="B202" s="1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2">
      <c r="A203" s="1"/>
      <c r="B203" s="1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2">
      <c r="A204" s="1"/>
      <c r="B204" s="1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2">
      <c r="A205" s="1"/>
      <c r="B205" s="1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2">
      <c r="A206" s="1"/>
      <c r="B206" s="1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2">
      <c r="A207" s="1"/>
      <c r="B207" s="1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2">
      <c r="A208" s="1"/>
      <c r="B208" s="1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2">
      <c r="A209" s="1"/>
      <c r="B209" s="1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2">
      <c r="A210" s="1"/>
      <c r="B210" s="1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2">
      <c r="A211" s="1"/>
      <c r="B211" s="1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2">
      <c r="A212" s="1"/>
      <c r="B212" s="1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2">
      <c r="A213" s="1"/>
      <c r="B213" s="1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2">
      <c r="A214" s="1"/>
      <c r="B214" s="1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2">
      <c r="A215" s="1"/>
      <c r="B215" s="1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2">
      <c r="A216" s="1"/>
      <c r="B216" s="1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2">
      <c r="A217" s="1"/>
      <c r="B217" s="1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2">
      <c r="A218" s="1"/>
      <c r="B218" s="1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2">
      <c r="A219" s="1"/>
      <c r="B219" s="1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2">
      <c r="A220" s="1"/>
      <c r="B220" s="1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2">
      <c r="A221" s="1"/>
      <c r="B221" s="1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2">
      <c r="A222" s="1"/>
      <c r="B222" s="1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2">
      <c r="A223" s="1"/>
      <c r="B223" s="1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2">
      <c r="A224" s="1"/>
      <c r="B224" s="1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2">
      <c r="A225" s="1"/>
      <c r="B225" s="1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2">
      <c r="A226" s="1"/>
      <c r="B226" s="1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2">
      <c r="A227" s="1"/>
      <c r="B227" s="1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2">
      <c r="A228" s="1"/>
      <c r="B228" s="1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2">
      <c r="A229" s="1"/>
      <c r="B229" s="1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2">
      <c r="A230" s="1"/>
      <c r="B230" s="1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2">
      <c r="A231" s="1"/>
      <c r="B231" s="1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2">
      <c r="A232" s="1"/>
      <c r="B232" s="1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2">
      <c r="A233" s="1"/>
      <c r="B233" s="1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2">
      <c r="A234" s="1"/>
      <c r="B234" s="1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2">
      <c r="A235" s="1"/>
      <c r="B235" s="1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2">
      <c r="A236" s="1"/>
      <c r="B236" s="1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2">
      <c r="A237" s="1"/>
      <c r="B237" s="1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2">
      <c r="A238" s="1"/>
      <c r="B238" s="1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2">
      <c r="A239" s="1"/>
      <c r="B239" s="1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2">
      <c r="A240" s="1"/>
      <c r="B240" s="1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2">
      <c r="A241" s="1"/>
      <c r="B241" s="1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2">
      <c r="A242" s="1"/>
      <c r="B242" s="1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2">
      <c r="A243" s="1"/>
      <c r="B243" s="1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2">
      <c r="A244" s="1"/>
      <c r="B244" s="1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2">
      <c r="A245" s="1"/>
      <c r="B245" s="1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2">
      <c r="A246" s="1"/>
      <c r="B246" s="1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2">
      <c r="A247" s="1"/>
      <c r="B247" s="1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2">
      <c r="A248" s="1"/>
      <c r="B248" s="1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2">
      <c r="A249" s="1"/>
      <c r="B249" s="1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>
      <c r="A250" s="1"/>
      <c r="B250" s="1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2">
      <c r="A251" s="1"/>
      <c r="B251" s="1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2">
      <c r="A252" s="1"/>
      <c r="B252" s="1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>
      <c r="A253" s="1"/>
      <c r="B253" s="1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2">
      <c r="A254" s="1"/>
      <c r="B254" s="1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2">
      <c r="A255" s="1"/>
      <c r="B255" s="1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2">
      <c r="A256" s="1"/>
      <c r="B256" s="1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2">
      <c r="A257" s="1"/>
      <c r="B257" s="1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2">
      <c r="A258" s="1"/>
      <c r="B258" s="1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2">
      <c r="A259" s="1"/>
      <c r="B259" s="1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2">
      <c r="A260" s="1"/>
      <c r="B260" s="1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2">
      <c r="A261" s="1"/>
      <c r="B261" s="1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2">
      <c r="A262" s="1"/>
      <c r="B262" s="1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2">
      <c r="A263" s="1"/>
      <c r="B263" s="1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2">
      <c r="A264" s="1"/>
      <c r="B264" s="1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2">
      <c r="A265" s="1"/>
      <c r="B265" s="1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2">
      <c r="A266" s="1"/>
      <c r="B266" s="1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2">
      <c r="A267" s="1"/>
      <c r="B267" s="1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2">
      <c r="A268" s="1"/>
      <c r="B268" s="1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2">
      <c r="A269" s="1"/>
      <c r="B269" s="1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2">
      <c r="A270" s="1"/>
      <c r="B270" s="1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2">
      <c r="A271" s="1"/>
      <c r="B271" s="1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2">
      <c r="A272" s="1"/>
      <c r="B272" s="1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2">
      <c r="A273" s="1"/>
      <c r="B273" s="1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2">
      <c r="A274" s="1"/>
      <c r="B274" s="1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2">
      <c r="A275" s="1"/>
      <c r="B275" s="1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2">
      <c r="A276" s="1"/>
      <c r="B276" s="1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2">
      <c r="A277" s="1"/>
      <c r="B277" s="1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2">
      <c r="A278" s="1"/>
      <c r="B278" s="1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2">
      <c r="A279" s="1"/>
      <c r="B279" s="1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2">
      <c r="A280" s="1"/>
      <c r="B280" s="1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2">
      <c r="A281" s="1"/>
      <c r="B281" s="1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2">
      <c r="A282" s="1"/>
      <c r="B282" s="1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2">
      <c r="A283" s="1"/>
      <c r="B283" s="1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2">
      <c r="A284" s="1"/>
      <c r="B284" s="1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2">
      <c r="A285" s="1"/>
      <c r="B285" s="1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2">
      <c r="A286" s="1"/>
      <c r="B286" s="1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2">
      <c r="A287" s="1"/>
      <c r="B287" s="1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2">
      <c r="A288" s="1"/>
      <c r="B288" s="1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2">
      <c r="A289" s="1"/>
      <c r="B289" s="1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2">
      <c r="A290" s="1"/>
      <c r="B290" s="1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2">
      <c r="A291" s="1"/>
      <c r="B291" s="1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2">
      <c r="A292" s="1"/>
      <c r="B292" s="1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2">
      <c r="A293" s="1"/>
      <c r="B293" s="1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2">
      <c r="A294" s="1"/>
      <c r="B294" s="1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2">
      <c r="A295" s="1"/>
      <c r="B295" s="1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2">
      <c r="A296" s="1"/>
      <c r="B296" s="1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2">
      <c r="A297" s="1"/>
      <c r="B297" s="1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2">
      <c r="A298" s="1"/>
      <c r="B298" s="1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2">
      <c r="A299" s="1"/>
      <c r="B299" s="1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2">
      <c r="A300" s="1"/>
      <c r="B300" s="1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2">
      <c r="A301" s="1"/>
      <c r="B301" s="1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2">
      <c r="A302" s="1"/>
      <c r="B302" s="1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2">
      <c r="A303" s="1"/>
      <c r="B303" s="1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2">
      <c r="A304" s="1"/>
      <c r="B304" s="1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2">
      <c r="A305" s="1"/>
      <c r="B305" s="1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2">
      <c r="A306" s="1"/>
      <c r="B306" s="1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2">
      <c r="A307" s="1"/>
      <c r="B307" s="1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2">
      <c r="A308" s="1"/>
      <c r="B308" s="1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2">
      <c r="A309" s="1"/>
      <c r="B309" s="1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2">
      <c r="A310" s="1"/>
      <c r="B310" s="1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2">
      <c r="A311" s="1"/>
      <c r="B311" s="1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2">
      <c r="A312" s="1"/>
      <c r="B312" s="1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2">
      <c r="A313" s="1"/>
      <c r="B313" s="1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2">
      <c r="A314" s="1"/>
      <c r="B314" s="1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2">
      <c r="A315" s="1"/>
      <c r="B315" s="1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2">
      <c r="A316" s="1"/>
      <c r="B316" s="1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2">
      <c r="A317" s="1"/>
      <c r="B317" s="1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2">
      <c r="A318" s="1"/>
      <c r="B318" s="1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2">
      <c r="A319" s="1"/>
      <c r="B319" s="1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2">
      <c r="A320" s="1"/>
      <c r="B320" s="1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2">
      <c r="A321" s="1"/>
      <c r="B321" s="1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2">
      <c r="A322" s="1"/>
      <c r="B322" s="1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2">
      <c r="A323" s="1"/>
      <c r="B323" s="1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2">
      <c r="A324" s="1"/>
      <c r="B324" s="1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2">
      <c r="A325" s="1"/>
      <c r="B325" s="1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2">
      <c r="A326" s="1"/>
      <c r="B326" s="1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2">
      <c r="A327" s="1"/>
      <c r="B327" s="1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2">
      <c r="A328" s="1"/>
      <c r="B328" s="1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2">
      <c r="A329" s="1"/>
      <c r="B329" s="1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2">
      <c r="A330" s="1"/>
      <c r="B330" s="1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2">
      <c r="A331" s="1"/>
      <c r="B331" s="1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2">
      <c r="A332" s="1"/>
      <c r="B332" s="1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2">
      <c r="A333" s="1"/>
      <c r="B333" s="1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2">
      <c r="A334" s="1"/>
      <c r="B334" s="1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2">
      <c r="A335" s="1"/>
      <c r="B335" s="1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2">
      <c r="A336" s="1"/>
      <c r="B336" s="1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2">
      <c r="A337" s="1"/>
      <c r="B337" s="1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2">
      <c r="A338" s="1"/>
      <c r="B338" s="1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2">
      <c r="A339" s="1"/>
      <c r="B339" s="1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2">
      <c r="A340" s="1"/>
      <c r="B340" s="1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2">
      <c r="A341" s="1"/>
      <c r="B341" s="1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2">
      <c r="A342" s="1"/>
      <c r="B342" s="1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2">
      <c r="A343" s="1"/>
      <c r="B343" s="1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2">
      <c r="A344" s="1"/>
      <c r="B344" s="1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2">
      <c r="A345" s="1"/>
      <c r="B345" s="1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2">
      <c r="A346" s="1"/>
      <c r="B346" s="1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2">
      <c r="A347" s="1"/>
      <c r="B347" s="1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2">
      <c r="A348" s="1"/>
      <c r="B348" s="1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2">
      <c r="A349" s="1"/>
      <c r="B349" s="1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2">
      <c r="A350" s="1"/>
      <c r="B350" s="1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2">
      <c r="A351" s="1"/>
      <c r="B351" s="1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2">
      <c r="A352" s="1"/>
      <c r="B352" s="1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2">
      <c r="A353" s="1"/>
      <c r="B353" s="1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2">
      <c r="A354" s="1"/>
      <c r="B354" s="1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2">
      <c r="A355" s="1"/>
      <c r="B355" s="1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2">
      <c r="A356" s="1"/>
      <c r="B356" s="1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2">
      <c r="A357" s="1"/>
      <c r="B357" s="1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2">
      <c r="A358" s="1"/>
      <c r="B358" s="1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2">
      <c r="A359" s="1"/>
      <c r="B359" s="1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2">
      <c r="A360" s="1"/>
      <c r="B360" s="1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2">
      <c r="A361" s="1"/>
      <c r="B361" s="1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2">
      <c r="A362" s="1"/>
      <c r="B362" s="1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2">
      <c r="A363" s="1"/>
      <c r="B363" s="1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2">
      <c r="A364" s="1"/>
      <c r="B364" s="1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2">
      <c r="A365" s="1"/>
      <c r="B365" s="1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2">
      <c r="A366" s="1"/>
      <c r="B366" s="1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2">
      <c r="A367" s="1"/>
      <c r="B367" s="1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2">
      <c r="A368" s="1"/>
      <c r="B368" s="1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2">
      <c r="A369" s="1"/>
      <c r="B369" s="1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2">
      <c r="A370" s="1"/>
      <c r="B370" s="1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2">
      <c r="A371" s="1"/>
      <c r="B371" s="1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2">
      <c r="A372" s="1"/>
      <c r="B372" s="1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2">
      <c r="A373" s="1"/>
      <c r="B373" s="1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2">
      <c r="A374" s="1"/>
      <c r="B374" s="1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2">
      <c r="A375" s="1"/>
      <c r="B375" s="1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2">
      <c r="A376" s="1"/>
      <c r="B376" s="1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2">
      <c r="A377" s="1"/>
      <c r="B377" s="1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2">
      <c r="A378" s="1"/>
      <c r="B378" s="1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2">
      <c r="A379" s="1"/>
      <c r="B379" s="1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2">
      <c r="A380" s="1"/>
      <c r="B380" s="1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2">
      <c r="A381" s="1"/>
      <c r="B381" s="1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2">
      <c r="A382" s="1"/>
      <c r="B382" s="1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2">
      <c r="A383" s="1"/>
      <c r="B383" s="1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2">
      <c r="A384" s="1"/>
      <c r="B384" s="1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2">
      <c r="A385" s="1"/>
      <c r="B385" s="1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2">
      <c r="A386" s="1"/>
      <c r="B386" s="1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2">
      <c r="A387" s="1"/>
      <c r="B387" s="1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2">
      <c r="A388" s="1"/>
      <c r="B388" s="1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2">
      <c r="A389" s="1"/>
      <c r="B389" s="1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2">
      <c r="A390" s="1"/>
      <c r="B390" s="1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2">
      <c r="A391" s="1"/>
      <c r="B391" s="1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2">
      <c r="A392" s="1"/>
      <c r="B392" s="1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2">
      <c r="A393" s="1"/>
      <c r="B393" s="1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2">
      <c r="A394" s="1"/>
      <c r="B394" s="1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2">
      <c r="A395" s="1"/>
      <c r="B395" s="1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2">
      <c r="A396" s="1"/>
      <c r="B396" s="1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2">
      <c r="A397" s="1"/>
      <c r="B397" s="1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2">
      <c r="A398" s="1"/>
      <c r="B398" s="1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2">
      <c r="A399" s="1"/>
      <c r="B399" s="1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2">
      <c r="A400" s="1"/>
      <c r="B400" s="1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2">
      <c r="A401" s="1"/>
      <c r="B401" s="1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2">
      <c r="A402" s="1"/>
      <c r="B402" s="1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2">
      <c r="A403" s="1"/>
      <c r="B403" s="1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2">
      <c r="A404" s="1"/>
      <c r="B404" s="1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2">
      <c r="A405" s="1"/>
      <c r="B405" s="1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2">
      <c r="A406" s="1"/>
      <c r="B406" s="1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2">
      <c r="A407" s="1"/>
      <c r="B407" s="1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2">
      <c r="A408" s="1"/>
      <c r="B408" s="1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2">
      <c r="A409" s="1"/>
      <c r="B409" s="1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2">
      <c r="A410" s="1"/>
      <c r="B410" s="1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2">
      <c r="A411" s="1"/>
      <c r="B411" s="1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2">
      <c r="A412" s="1"/>
      <c r="B412" s="1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2">
      <c r="A413" s="1"/>
      <c r="B413" s="1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2">
      <c r="A414" s="1"/>
      <c r="B414" s="1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2">
      <c r="A415" s="1"/>
      <c r="B415" s="1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2">
      <c r="A416" s="1"/>
      <c r="B416" s="1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2">
      <c r="A417" s="1"/>
      <c r="B417" s="1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2">
      <c r="A418" s="1"/>
      <c r="B418" s="1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2">
      <c r="A419" s="1"/>
      <c r="B419" s="1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2">
      <c r="A420" s="1"/>
      <c r="B420" s="1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2">
      <c r="A421" s="1"/>
      <c r="B421" s="1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2">
      <c r="A422" s="1"/>
      <c r="B422" s="1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2">
      <c r="A423" s="1"/>
      <c r="B423" s="1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2">
      <c r="A424" s="1"/>
      <c r="B424" s="1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2">
      <c r="A425" s="1"/>
      <c r="B425" s="1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2">
      <c r="A426" s="1"/>
      <c r="B426" s="1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2">
      <c r="A427" s="1"/>
      <c r="B427" s="1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2">
      <c r="A428" s="1"/>
      <c r="B428" s="1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2">
      <c r="A429" s="1"/>
      <c r="B429" s="1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2">
      <c r="A430" s="1"/>
      <c r="B430" s="1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2">
      <c r="A431" s="1"/>
      <c r="B431" s="1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2">
      <c r="A432" s="1"/>
      <c r="B432" s="1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2">
      <c r="A433" s="1"/>
      <c r="B433" s="1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2">
      <c r="A434" s="1"/>
      <c r="B434" s="1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2">
      <c r="A435" s="1"/>
      <c r="B435" s="1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2">
      <c r="A436" s="1"/>
      <c r="B436" s="1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2">
      <c r="A437" s="1"/>
      <c r="B437" s="1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2">
      <c r="A438" s="1"/>
      <c r="B438" s="1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2">
      <c r="A439" s="1"/>
      <c r="B439" s="1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2">
      <c r="A440" s="1"/>
      <c r="B440" s="1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2">
      <c r="A441" s="1"/>
      <c r="B441" s="1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2">
      <c r="A442" s="1"/>
      <c r="B442" s="1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2">
      <c r="A443" s="1"/>
      <c r="B443" s="1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2">
      <c r="A444" s="1"/>
      <c r="B444" s="1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2">
      <c r="A445" s="1"/>
      <c r="B445" s="1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2">
      <c r="A446" s="1"/>
      <c r="B446" s="1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2">
      <c r="A447" s="1"/>
      <c r="B447" s="1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2">
      <c r="A448" s="1"/>
      <c r="B448" s="1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2">
      <c r="A449" s="1"/>
      <c r="B449" s="1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2">
      <c r="A450" s="1"/>
      <c r="B450" s="1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2">
      <c r="A451" s="1"/>
      <c r="B451" s="1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2">
      <c r="A452" s="1"/>
      <c r="B452" s="1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2">
      <c r="A453" s="1"/>
      <c r="B453" s="1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2">
      <c r="A454" s="1"/>
      <c r="B454" s="1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2">
      <c r="A455" s="1"/>
      <c r="B455" s="1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2">
      <c r="A456" s="1"/>
      <c r="B456" s="1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2">
      <c r="A457" s="1"/>
      <c r="B457" s="1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2">
      <c r="A458" s="1"/>
      <c r="B458" s="1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2">
      <c r="A459" s="1"/>
      <c r="B459" s="1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2">
      <c r="A460" s="1"/>
      <c r="B460" s="1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2">
      <c r="A461" s="1"/>
      <c r="B461" s="1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2">
      <c r="A462" s="1"/>
      <c r="B462" s="1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2">
      <c r="A463" s="1"/>
      <c r="B463" s="1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2">
      <c r="A464" s="1"/>
      <c r="B464" s="1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2">
      <c r="A465" s="1"/>
      <c r="B465" s="1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2">
      <c r="A466" s="1"/>
      <c r="B466" s="1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2">
      <c r="A467" s="1"/>
      <c r="B467" s="1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2">
      <c r="A468" s="1"/>
      <c r="B468" s="1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2">
      <c r="A469" s="1"/>
      <c r="B469" s="1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2">
      <c r="A470" s="1"/>
      <c r="B470" s="1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2">
      <c r="A471" s="1"/>
      <c r="B471" s="1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2">
      <c r="A472" s="1"/>
      <c r="B472" s="1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2">
      <c r="A473" s="1"/>
      <c r="B473" s="1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2">
      <c r="A474" s="1"/>
      <c r="B474" s="1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2">
      <c r="A475" s="1"/>
      <c r="B475" s="1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2">
      <c r="A476" s="1"/>
      <c r="B476" s="1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2">
      <c r="A477" s="1"/>
      <c r="B477" s="1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2">
      <c r="A478" s="1"/>
      <c r="B478" s="1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2">
      <c r="A479" s="1"/>
      <c r="B479" s="1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2">
      <c r="A480" s="1"/>
      <c r="B480" s="1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2">
      <c r="A481" s="1"/>
      <c r="B481" s="1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2">
      <c r="A482" s="1"/>
      <c r="B482" s="1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2">
      <c r="A483" s="1"/>
      <c r="B483" s="1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2">
      <c r="A484" s="1"/>
      <c r="B484" s="1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2">
      <c r="A485" s="1"/>
      <c r="B485" s="1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2">
      <c r="A486" s="1"/>
      <c r="B486" s="1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2">
      <c r="A487" s="1"/>
      <c r="B487" s="1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2">
      <c r="A488" s="1"/>
      <c r="B488" s="1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2">
      <c r="A489" s="1"/>
      <c r="B489" s="1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2">
      <c r="A490" s="1"/>
      <c r="B490" s="1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2">
      <c r="A491" s="1"/>
      <c r="B491" s="1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2">
      <c r="A492" s="1"/>
      <c r="B492" s="1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2">
      <c r="A493" s="1"/>
      <c r="B493" s="1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2">
      <c r="A494" s="1"/>
      <c r="B494" s="1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2">
      <c r="A495" s="1"/>
      <c r="B495" s="1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2">
      <c r="A496" s="1"/>
      <c r="B496" s="1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2">
      <c r="A497" s="1"/>
      <c r="B497" s="1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2">
      <c r="A498" s="1"/>
      <c r="B498" s="1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2">
      <c r="A499" s="1"/>
      <c r="B499" s="1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2">
      <c r="A500" s="1"/>
      <c r="B500" s="1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2">
      <c r="A501" s="1"/>
      <c r="B501" s="1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2">
      <c r="A502" s="1"/>
      <c r="B502" s="1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2">
      <c r="A503" s="1"/>
      <c r="B503" s="1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2">
      <c r="A504" s="1"/>
      <c r="B504" s="1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2">
      <c r="A505" s="1"/>
      <c r="B505" s="1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2">
      <c r="A506" s="1"/>
      <c r="B506" s="1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2">
      <c r="A507" s="1"/>
      <c r="B507" s="1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2">
      <c r="A508" s="1"/>
      <c r="B508" s="1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2">
      <c r="A509" s="1"/>
      <c r="B509" s="1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2">
      <c r="A510" s="1"/>
      <c r="B510" s="1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2">
      <c r="A511" s="1"/>
      <c r="B511" s="1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2">
      <c r="A512" s="1"/>
      <c r="B512" s="1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2">
      <c r="A513" s="1"/>
      <c r="B513" s="1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2">
      <c r="A514" s="1"/>
      <c r="B514" s="1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2">
      <c r="A515" s="1"/>
      <c r="B515" s="1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2">
      <c r="A516" s="1"/>
      <c r="B516" s="1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2">
      <c r="A517" s="1"/>
      <c r="B517" s="1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2">
      <c r="A518" s="1"/>
      <c r="B518" s="1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2">
      <c r="A519" s="1"/>
      <c r="B519" s="1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2">
      <c r="A520" s="1"/>
      <c r="B520" s="1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2">
      <c r="A521" s="1"/>
      <c r="B521" s="1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2">
      <c r="A522" s="1"/>
      <c r="B522" s="1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2">
      <c r="A523" s="1"/>
      <c r="B523" s="1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2">
      <c r="A524" s="1"/>
      <c r="B524" s="1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2">
      <c r="A525" s="1"/>
      <c r="B525" s="1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2">
      <c r="A526" s="1"/>
      <c r="B526" s="1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2">
      <c r="A527" s="1"/>
      <c r="B527" s="1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2">
      <c r="A528" s="1"/>
      <c r="B528" s="1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2">
      <c r="A529" s="1"/>
      <c r="B529" s="1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2">
      <c r="A530" s="1"/>
      <c r="B530" s="1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2">
      <c r="A531" s="1"/>
      <c r="B531" s="1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2">
      <c r="A532" s="1"/>
      <c r="B532" s="1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2">
      <c r="A533" s="1"/>
      <c r="B533" s="1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2">
      <c r="A534" s="1"/>
      <c r="B534" s="1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2">
      <c r="A535" s="1"/>
      <c r="B535" s="1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2">
      <c r="A536" s="1"/>
      <c r="B536" s="1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2">
      <c r="A537" s="1"/>
      <c r="B537" s="1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2">
      <c r="A538" s="1"/>
      <c r="B538" s="1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2">
      <c r="A539" s="1"/>
      <c r="B539" s="1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2">
      <c r="A540" s="1"/>
      <c r="B540" s="1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2">
      <c r="A541" s="1"/>
      <c r="B541" s="1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2">
      <c r="A542" s="1"/>
      <c r="B542" s="1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2">
      <c r="A543" s="1"/>
      <c r="B543" s="1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2">
      <c r="A544" s="1"/>
      <c r="B544" s="1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2">
      <c r="A545" s="1"/>
      <c r="B545" s="1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2">
      <c r="A546" s="1"/>
      <c r="B546" s="1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2">
      <c r="A547" s="1"/>
      <c r="B547" s="1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2">
      <c r="A548" s="1"/>
      <c r="B548" s="1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2">
      <c r="A549" s="1"/>
      <c r="B549" s="1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2">
      <c r="A550" s="1"/>
      <c r="B550" s="1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2">
      <c r="A551" s="1"/>
      <c r="B551" s="1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2">
      <c r="A552" s="1"/>
      <c r="B552" s="1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2">
      <c r="A553" s="1"/>
      <c r="B553" s="1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2">
      <c r="A554" s="1"/>
      <c r="B554" s="1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2">
      <c r="A555" s="1"/>
      <c r="B555" s="1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2">
      <c r="A556" s="1"/>
      <c r="B556" s="1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2">
      <c r="A557" s="1"/>
      <c r="B557" s="1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2">
      <c r="A558" s="1"/>
      <c r="B558" s="1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2">
      <c r="A559" s="1"/>
      <c r="B559" s="1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2">
      <c r="A560" s="1"/>
      <c r="B560" s="1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2">
      <c r="A561" s="1"/>
      <c r="B561" s="1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2">
      <c r="A562" s="1"/>
      <c r="B562" s="1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2">
      <c r="A563" s="1"/>
      <c r="B563" s="1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2">
      <c r="A564" s="1"/>
      <c r="B564" s="1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2">
      <c r="A565" s="1"/>
      <c r="B565" s="1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2">
      <c r="A566" s="1"/>
      <c r="B566" s="1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2">
      <c r="A567" s="1"/>
      <c r="B567" s="1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2">
      <c r="A568" s="1"/>
      <c r="B568" s="1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2">
      <c r="A569" s="1"/>
      <c r="B569" s="1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2">
      <c r="A570" s="1"/>
      <c r="B570" s="1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2">
      <c r="A571" s="1"/>
      <c r="B571" s="1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2">
      <c r="A572" s="1"/>
      <c r="B572" s="1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2">
      <c r="A573" s="1"/>
      <c r="B573" s="1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2">
      <c r="A574" s="1"/>
      <c r="B574" s="1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2">
      <c r="A575" s="1"/>
      <c r="B575" s="1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2">
      <c r="A576" s="1"/>
      <c r="B576" s="1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2">
      <c r="A577" s="1"/>
      <c r="B577" s="1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2">
      <c r="A578" s="1"/>
      <c r="B578" s="1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2">
      <c r="A579" s="1"/>
      <c r="B579" s="1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2">
      <c r="A580" s="1"/>
      <c r="B580" s="1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2">
      <c r="A581" s="1"/>
      <c r="B581" s="1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2">
      <c r="A582" s="1"/>
      <c r="B582" s="1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2">
      <c r="A583" s="1"/>
      <c r="B583" s="1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2">
      <c r="A584" s="1"/>
      <c r="B584" s="1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2">
      <c r="A585" s="1"/>
      <c r="B585" s="1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2">
      <c r="A586" s="1"/>
      <c r="B586" s="1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2">
      <c r="A587" s="1"/>
      <c r="B587" s="1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2">
      <c r="A588" s="1"/>
      <c r="B588" s="1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2">
      <c r="A589" s="1"/>
      <c r="B589" s="1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2">
      <c r="A590" s="1"/>
      <c r="B590" s="1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2">
      <c r="A591" s="1"/>
      <c r="B591" s="1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2">
      <c r="A592" s="1"/>
      <c r="B592" s="1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2">
      <c r="A593" s="1"/>
      <c r="B593" s="1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2">
      <c r="A594" s="1"/>
      <c r="B594" s="1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2">
      <c r="A595" s="1"/>
      <c r="B595" s="1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2">
      <c r="A596" s="1"/>
      <c r="B596" s="1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2">
      <c r="A597" s="1"/>
      <c r="B597" s="1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2">
      <c r="A598" s="1"/>
      <c r="B598" s="1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2">
      <c r="A599" s="1"/>
      <c r="B599" s="1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2">
      <c r="A600" s="1"/>
      <c r="B600" s="1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2">
      <c r="A601" s="1"/>
      <c r="B601" s="1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2">
      <c r="A602" s="1"/>
      <c r="B602" s="1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2">
      <c r="A603" s="1"/>
      <c r="B603" s="1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2">
      <c r="A604" s="1"/>
      <c r="B604" s="1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2">
      <c r="A605" s="1"/>
      <c r="B605" s="1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2">
      <c r="A606" s="1"/>
      <c r="B606" s="1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2">
      <c r="A607" s="1"/>
      <c r="B607" s="1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2">
      <c r="A608" s="1"/>
      <c r="B608" s="1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2">
      <c r="A609" s="1"/>
      <c r="B609" s="1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2">
      <c r="A610" s="1"/>
      <c r="B610" s="1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2">
      <c r="A611" s="1"/>
      <c r="B611" s="1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2">
      <c r="A612" s="1"/>
      <c r="B612" s="1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2">
      <c r="A613" s="1"/>
      <c r="B613" s="1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2">
      <c r="A614" s="1"/>
      <c r="B614" s="1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2">
      <c r="A615" s="1"/>
      <c r="B615" s="1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2">
      <c r="A616" s="1"/>
      <c r="B616" s="1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2">
      <c r="A617" s="1"/>
      <c r="B617" s="1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2">
      <c r="A618" s="1"/>
      <c r="B618" s="1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2">
      <c r="A619" s="1"/>
      <c r="B619" s="1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2">
      <c r="A620" s="1"/>
      <c r="B620" s="1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2">
      <c r="A621" s="1"/>
      <c r="B621" s="1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2">
      <c r="A622" s="1"/>
      <c r="B622" s="1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2">
      <c r="A623" s="1"/>
      <c r="B623" s="1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2">
      <c r="A624" s="1"/>
      <c r="B624" s="1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2">
      <c r="A625" s="1"/>
      <c r="B625" s="1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2">
      <c r="A626" s="1"/>
      <c r="B626" s="1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2">
      <c r="A627" s="1"/>
      <c r="B627" s="1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2">
      <c r="A628" s="1"/>
      <c r="B628" s="1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2">
      <c r="A629" s="1"/>
      <c r="B629" s="1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2">
      <c r="A630" s="1"/>
      <c r="B630" s="1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2">
      <c r="A631" s="1"/>
      <c r="B631" s="1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2">
      <c r="A632" s="1"/>
      <c r="B632" s="1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2">
      <c r="A633" s="1"/>
      <c r="B633" s="1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2">
      <c r="A634" s="1"/>
      <c r="B634" s="1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2">
      <c r="A635" s="1"/>
      <c r="B635" s="1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2">
      <c r="A636" s="1"/>
      <c r="B636" s="1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2">
      <c r="A637" s="1"/>
      <c r="B637" s="1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2">
      <c r="A638" s="1"/>
      <c r="B638" s="1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2">
      <c r="A639" s="1"/>
      <c r="B639" s="1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2">
      <c r="A640" s="1"/>
      <c r="B640" s="1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2">
      <c r="A641" s="1"/>
      <c r="B641" s="1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2">
      <c r="A642" s="1"/>
      <c r="B642" s="1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2">
      <c r="A643" s="1"/>
      <c r="B643" s="1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2">
      <c r="A644" s="1"/>
      <c r="B644" s="1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2">
      <c r="A645" s="1"/>
      <c r="B645" s="1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2">
      <c r="A646" s="1"/>
      <c r="B646" s="1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2">
      <c r="A647" s="1"/>
      <c r="B647" s="1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2">
      <c r="A648" s="1"/>
      <c r="B648" s="1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2">
      <c r="A649" s="1"/>
      <c r="B649" s="1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2">
      <c r="A650" s="1"/>
      <c r="B650" s="1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2">
      <c r="A651" s="1"/>
      <c r="B651" s="1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2">
      <c r="A652" s="1"/>
      <c r="B652" s="1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2">
      <c r="A653" s="1"/>
      <c r="B653" s="1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2">
      <c r="A654" s="1"/>
      <c r="B654" s="1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2">
      <c r="A655" s="1"/>
      <c r="B655" s="1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2">
      <c r="A656" s="1"/>
      <c r="B656" s="1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2">
      <c r="A657" s="1"/>
      <c r="B657" s="1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2">
      <c r="A658" s="1"/>
      <c r="B658" s="1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2">
      <c r="A659" s="1"/>
      <c r="B659" s="1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2">
      <c r="A660" s="1"/>
      <c r="B660" s="1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2">
      <c r="A661" s="1"/>
      <c r="B661" s="1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2">
      <c r="A662" s="1"/>
      <c r="B662" s="1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2">
      <c r="A663" s="1"/>
      <c r="B663" s="1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2">
      <c r="A664" s="1"/>
      <c r="B664" s="1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2">
      <c r="A665" s="1"/>
      <c r="B665" s="1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2">
      <c r="A666" s="1"/>
      <c r="B666" s="1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2">
      <c r="A667" s="1"/>
      <c r="B667" s="1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2">
      <c r="A668" s="1"/>
      <c r="B668" s="1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2">
      <c r="A669" s="1"/>
      <c r="B669" s="1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2">
      <c r="A670" s="1"/>
      <c r="B670" s="1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2">
      <c r="A671" s="1"/>
      <c r="B671" s="1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2">
      <c r="A672" s="1"/>
      <c r="B672" s="1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2">
      <c r="A673" s="1"/>
      <c r="B673" s="1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2">
      <c r="A674" s="1"/>
      <c r="B674" s="1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2">
      <c r="A675" s="1"/>
      <c r="B675" s="1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2">
      <c r="A676" s="1"/>
      <c r="B676" s="1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2">
      <c r="A677" s="1"/>
      <c r="B677" s="1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2">
      <c r="A678" s="1"/>
      <c r="B678" s="1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2">
      <c r="A679" s="1"/>
      <c r="B679" s="1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2">
      <c r="A680" s="1"/>
      <c r="B680" s="1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2">
      <c r="A681" s="1"/>
      <c r="B681" s="1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2">
      <c r="A682" s="1"/>
      <c r="B682" s="1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2">
      <c r="A683" s="1"/>
      <c r="B683" s="1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2">
      <c r="A684" s="1"/>
      <c r="B684" s="1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2">
      <c r="A685" s="1"/>
      <c r="B685" s="1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2">
      <c r="A686" s="1"/>
      <c r="B686" s="1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2">
      <c r="A687" s="1"/>
      <c r="B687" s="1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2">
      <c r="A688" s="1"/>
      <c r="B688" s="1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2">
      <c r="A689" s="1"/>
      <c r="B689" s="1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2">
      <c r="A690" s="1"/>
      <c r="B690" s="1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2">
      <c r="A691" s="1"/>
      <c r="B691" s="1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2">
      <c r="A692" s="1"/>
      <c r="B692" s="1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2">
      <c r="A693" s="1"/>
      <c r="B693" s="1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2">
      <c r="A694" s="1"/>
      <c r="B694" s="1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2">
      <c r="A695" s="1"/>
      <c r="B695" s="1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2">
      <c r="A696" s="1"/>
      <c r="B696" s="1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2">
      <c r="A697" s="1"/>
      <c r="B697" s="1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2">
      <c r="A698" s="1"/>
      <c r="B698" s="1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2">
      <c r="A699" s="1"/>
      <c r="B699" s="1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2">
      <c r="A700" s="1"/>
      <c r="B700" s="1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2">
      <c r="A701" s="1"/>
      <c r="B701" s="1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2">
      <c r="A702" s="1"/>
      <c r="B702" s="1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2">
      <c r="A703" s="1"/>
      <c r="B703" s="1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2">
      <c r="A704" s="1"/>
      <c r="B704" s="1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2">
      <c r="A705" s="1"/>
      <c r="B705" s="1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2">
      <c r="A706" s="1"/>
      <c r="B706" s="1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2">
      <c r="A707" s="1"/>
      <c r="B707" s="1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2">
      <c r="A708" s="1"/>
      <c r="B708" s="1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2">
      <c r="A709" s="1"/>
      <c r="B709" s="1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2">
      <c r="A710" s="1"/>
      <c r="B710" s="1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2">
      <c r="A711" s="1"/>
      <c r="B711" s="1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2">
      <c r="A712" s="1"/>
      <c r="B712" s="1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2">
      <c r="A713" s="1"/>
      <c r="B713" s="1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2">
      <c r="A714" s="1"/>
      <c r="B714" s="1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2">
      <c r="A715" s="1"/>
      <c r="B715" s="1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2">
      <c r="A716" s="1"/>
      <c r="B716" s="1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2">
      <c r="A717" s="1"/>
      <c r="B717" s="1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2">
      <c r="A718" s="1"/>
      <c r="B718" s="1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2">
      <c r="A719" s="1"/>
      <c r="B719" s="1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2">
      <c r="A720" s="1"/>
      <c r="B720" s="1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2">
      <c r="A721" s="1"/>
      <c r="B721" s="1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2">
      <c r="A722" s="1"/>
      <c r="B722" s="1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2">
      <c r="A723" s="1"/>
      <c r="B723" s="1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2">
      <c r="A724" s="1"/>
      <c r="B724" s="1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2">
      <c r="A725" s="1"/>
      <c r="B725" s="1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2">
      <c r="A726" s="1"/>
      <c r="B726" s="1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2">
      <c r="A727" s="1"/>
      <c r="B727" s="1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2">
      <c r="A728" s="1"/>
      <c r="B728" s="1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2">
      <c r="A729" s="1"/>
      <c r="B729" s="1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2">
      <c r="A730" s="1"/>
      <c r="B730" s="1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2">
      <c r="A731" s="1"/>
      <c r="B731" s="1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2">
      <c r="A732" s="1"/>
      <c r="B732" s="1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2">
      <c r="A733" s="1"/>
      <c r="B733" s="1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2">
      <c r="A734" s="1"/>
      <c r="B734" s="1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2">
      <c r="A735" s="1"/>
      <c r="B735" s="1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2">
      <c r="A736" s="1"/>
      <c r="B736" s="1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2">
      <c r="A737" s="1"/>
      <c r="B737" s="1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2">
      <c r="A738" s="1"/>
      <c r="B738" s="1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2">
      <c r="A739" s="1"/>
      <c r="B739" s="1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2">
      <c r="A740" s="1"/>
      <c r="B740" s="1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2">
      <c r="A741" s="1"/>
      <c r="B741" s="1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2">
      <c r="A742" s="1"/>
      <c r="B742" s="1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2">
      <c r="A743" s="1"/>
      <c r="B743" s="1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2">
      <c r="A744" s="1"/>
      <c r="B744" s="1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2">
      <c r="A745" s="1"/>
      <c r="B745" s="1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2">
      <c r="A746" s="1"/>
      <c r="B746" s="1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2">
      <c r="A747" s="1"/>
      <c r="B747" s="1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2">
      <c r="A748" s="1"/>
      <c r="B748" s="1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2">
      <c r="A749" s="1"/>
      <c r="B749" s="1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2">
      <c r="A750" s="1"/>
      <c r="B750" s="1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2">
      <c r="A751" s="1"/>
      <c r="B751" s="1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2">
      <c r="A752" s="1"/>
      <c r="B752" s="1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2">
      <c r="A753" s="1"/>
      <c r="B753" s="1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2">
      <c r="A754" s="1"/>
      <c r="B754" s="1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2">
      <c r="A755" s="1"/>
      <c r="B755" s="1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2">
      <c r="A756" s="1"/>
      <c r="B756" s="1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2">
      <c r="A757" s="1"/>
      <c r="B757" s="1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2">
      <c r="A758" s="1"/>
      <c r="B758" s="1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2">
      <c r="A759" s="1"/>
      <c r="B759" s="1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2">
      <c r="A760" s="1"/>
      <c r="B760" s="1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2">
      <c r="A761" s="1"/>
      <c r="B761" s="1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2">
      <c r="A762" s="1"/>
      <c r="B762" s="1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2">
      <c r="A763" s="1"/>
      <c r="B763" s="1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2">
      <c r="A764" s="1"/>
      <c r="B764" s="1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2">
      <c r="A765" s="1"/>
      <c r="B765" s="1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2">
      <c r="A766" s="1"/>
      <c r="B766" s="1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2">
      <c r="A767" s="1"/>
      <c r="B767" s="1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2">
      <c r="A768" s="1"/>
      <c r="B768" s="1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2">
      <c r="A769" s="1"/>
      <c r="B769" s="1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2">
      <c r="A770" s="1"/>
      <c r="B770" s="1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2">
      <c r="A771" s="1"/>
      <c r="B771" s="1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2">
      <c r="A772" s="1"/>
      <c r="B772" s="1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2">
      <c r="A773" s="1"/>
      <c r="B773" s="1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2">
      <c r="A774" s="1"/>
      <c r="B774" s="1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2">
      <c r="A775" s="1"/>
      <c r="B775" s="1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2">
      <c r="A776" s="1"/>
      <c r="B776" s="1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2">
      <c r="A777" s="1"/>
      <c r="B777" s="1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2">
      <c r="A778" s="1"/>
      <c r="B778" s="1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2">
      <c r="A779" s="1"/>
      <c r="B779" s="1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2">
      <c r="A780" s="1"/>
      <c r="B780" s="1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2">
      <c r="A781" s="1"/>
      <c r="B781" s="1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2">
      <c r="A782" s="1"/>
      <c r="B782" s="1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2">
      <c r="A783" s="1"/>
      <c r="B783" s="1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2">
      <c r="A784" s="1"/>
      <c r="B784" s="1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2">
      <c r="A785" s="1"/>
      <c r="B785" s="1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2">
      <c r="A786" s="1"/>
      <c r="B786" s="1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2">
      <c r="A787" s="1"/>
      <c r="B787" s="1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2">
      <c r="A788" s="1"/>
      <c r="B788" s="1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2">
      <c r="A789" s="1"/>
      <c r="B789" s="1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2">
      <c r="A790" s="1"/>
      <c r="B790" s="1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2">
      <c r="A791" s="1"/>
      <c r="B791" s="1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2">
      <c r="A792" s="1"/>
      <c r="B792" s="1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2">
      <c r="A793" s="1"/>
      <c r="B793" s="1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2">
      <c r="A794" s="1"/>
      <c r="B794" s="1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2">
      <c r="A795" s="1"/>
      <c r="B795" s="1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2">
      <c r="A796" s="1"/>
      <c r="B796" s="1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2">
      <c r="A797" s="1"/>
      <c r="B797" s="1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2">
      <c r="A798" s="1"/>
      <c r="B798" s="1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2">
      <c r="A799" s="1"/>
      <c r="B799" s="1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2">
      <c r="A800" s="1"/>
      <c r="B800" s="1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2">
      <c r="A801" s="1"/>
      <c r="B801" s="1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2">
      <c r="A802" s="1"/>
      <c r="B802" s="1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2">
      <c r="A803" s="1"/>
      <c r="B803" s="1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2">
      <c r="A804" s="1"/>
      <c r="B804" s="1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2">
      <c r="A805" s="1"/>
      <c r="B805" s="1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2">
      <c r="A806" s="1"/>
      <c r="B806" s="1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2">
      <c r="A807" s="1"/>
      <c r="B807" s="1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2">
      <c r="A808" s="1"/>
      <c r="B808" s="1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2">
      <c r="A809" s="1"/>
      <c r="B809" s="1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2">
      <c r="A810" s="1"/>
      <c r="B810" s="1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2">
      <c r="A811" s="1"/>
      <c r="B811" s="1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2">
      <c r="A812" s="1"/>
      <c r="B812" s="1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2">
      <c r="A813" s="1"/>
      <c r="B813" s="1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2">
      <c r="A814" s="1"/>
      <c r="B814" s="1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2">
      <c r="A815" s="1"/>
      <c r="B815" s="1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2">
      <c r="A816" s="1"/>
      <c r="B816" s="1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2">
      <c r="A817" s="1"/>
      <c r="B817" s="1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2">
      <c r="A818" s="1"/>
      <c r="B818" s="1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2">
      <c r="A819" s="1"/>
      <c r="B819" s="1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2">
      <c r="A820" s="1"/>
      <c r="B820" s="1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2">
      <c r="A821" s="1"/>
      <c r="B821" s="1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2">
      <c r="A822" s="1"/>
      <c r="B822" s="1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2">
      <c r="A823" s="1"/>
      <c r="B823" s="1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2">
      <c r="A824" s="1"/>
      <c r="B824" s="1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2">
      <c r="A825" s="1"/>
      <c r="B825" s="1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2">
      <c r="A826" s="1"/>
      <c r="B826" s="1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2">
      <c r="A827" s="1"/>
      <c r="B827" s="1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2">
      <c r="A828" s="1"/>
      <c r="B828" s="1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2">
      <c r="A829" s="1"/>
      <c r="B829" s="1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2">
      <c r="A830" s="1"/>
      <c r="B830" s="1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2">
      <c r="A831" s="1"/>
      <c r="B831" s="1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2">
      <c r="A832" s="1"/>
      <c r="B832" s="1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2">
      <c r="A833" s="1"/>
      <c r="B833" s="1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2">
      <c r="A834" s="1"/>
      <c r="B834" s="1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2">
      <c r="A835" s="1"/>
      <c r="B835" s="1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2">
      <c r="A836" s="1"/>
      <c r="B836" s="1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2">
      <c r="A837" s="1"/>
      <c r="B837" s="1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2">
      <c r="A838" s="1"/>
      <c r="B838" s="1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2">
      <c r="A839" s="1"/>
      <c r="B839" s="1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2">
      <c r="A840" s="1"/>
      <c r="B840" s="1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2">
      <c r="A841" s="1"/>
      <c r="B841" s="1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2">
      <c r="A842" s="1"/>
      <c r="B842" s="1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2">
      <c r="A843" s="1"/>
      <c r="B843" s="1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2">
      <c r="A844" s="1"/>
      <c r="B844" s="1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2">
      <c r="A845" s="1"/>
      <c r="B845" s="1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2">
      <c r="A846" s="1"/>
      <c r="B846" s="1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2">
      <c r="A847" s="1"/>
      <c r="B847" s="1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2">
      <c r="A848" s="1"/>
      <c r="B848" s="1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2">
      <c r="A849" s="1"/>
      <c r="B849" s="1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2">
      <c r="A850" s="1"/>
      <c r="B850" s="1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2">
      <c r="A851" s="1"/>
      <c r="B851" s="1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2">
      <c r="A852" s="1"/>
      <c r="B852" s="1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2">
      <c r="A853" s="1"/>
      <c r="B853" s="1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2">
      <c r="A854" s="1"/>
      <c r="B854" s="1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2">
      <c r="A855" s="1"/>
      <c r="B855" s="1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2">
      <c r="A856" s="1"/>
      <c r="B856" s="1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2">
      <c r="A857" s="1"/>
      <c r="B857" s="1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2">
      <c r="A858" s="1"/>
      <c r="B858" s="1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2">
      <c r="A859" s="1"/>
      <c r="B859" s="1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2">
      <c r="A860" s="1"/>
      <c r="B860" s="1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2">
      <c r="A861" s="1"/>
      <c r="B861" s="1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2">
      <c r="A862" s="1"/>
      <c r="B862" s="1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2">
      <c r="A863" s="1"/>
      <c r="B863" s="1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2">
      <c r="A864" s="1"/>
      <c r="B864" s="1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2">
      <c r="A865" s="1"/>
      <c r="B865" s="1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2">
      <c r="A866" s="1"/>
      <c r="B866" s="1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2">
      <c r="A867" s="1"/>
      <c r="B867" s="1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2">
      <c r="A868" s="1"/>
      <c r="B868" s="1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2">
      <c r="A869" s="1"/>
      <c r="B869" s="1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2">
      <c r="A870" s="1"/>
      <c r="B870" s="1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2">
      <c r="A871" s="1"/>
      <c r="B871" s="1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2">
      <c r="A872" s="1"/>
      <c r="B872" s="1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2">
      <c r="A873" s="1"/>
      <c r="B873" s="1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2">
      <c r="A874" s="1"/>
      <c r="B874" s="1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2">
      <c r="A875" s="1"/>
      <c r="B875" s="1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2">
      <c r="A876" s="1"/>
      <c r="B876" s="1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2">
      <c r="A877" s="1"/>
      <c r="B877" s="1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2">
      <c r="A878" s="1"/>
      <c r="B878" s="1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2">
      <c r="A879" s="1"/>
      <c r="B879" s="1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2">
      <c r="A880" s="1"/>
      <c r="B880" s="1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2">
      <c r="A881" s="1"/>
      <c r="B881" s="1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2">
      <c r="A882" s="1"/>
      <c r="B882" s="1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2">
      <c r="A883" s="1"/>
      <c r="B883" s="1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2">
      <c r="A884" s="1"/>
      <c r="B884" s="1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2">
      <c r="A885" s="1"/>
      <c r="B885" s="1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2">
      <c r="A886" s="1"/>
      <c r="B886" s="1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2">
      <c r="A887" s="1"/>
      <c r="B887" s="1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2">
      <c r="A888" s="1"/>
      <c r="B888" s="1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2">
      <c r="A889" s="1"/>
      <c r="B889" s="1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2">
      <c r="A890" s="1"/>
      <c r="B890" s="1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2">
      <c r="A891" s="1"/>
      <c r="B891" s="1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2">
      <c r="A892" s="1"/>
      <c r="B892" s="1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2">
      <c r="A893" s="1"/>
      <c r="B893" s="1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2">
      <c r="A894" s="1"/>
      <c r="B894" s="1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2">
      <c r="A895" s="1"/>
      <c r="B895" s="1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2">
      <c r="A896" s="1"/>
      <c r="B896" s="1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2">
      <c r="A897" s="1"/>
      <c r="B897" s="1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2">
      <c r="A898" s="1"/>
      <c r="B898" s="1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2">
      <c r="A899" s="1"/>
      <c r="B899" s="1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2">
      <c r="A900" s="1"/>
      <c r="B900" s="1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2">
      <c r="A901" s="1"/>
      <c r="B901" s="1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2">
      <c r="A902" s="1"/>
      <c r="B902" s="1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2">
      <c r="A903" s="1"/>
      <c r="B903" s="1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2">
      <c r="A904" s="1"/>
      <c r="B904" s="1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2">
      <c r="A905" s="1"/>
      <c r="B905" s="1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2">
      <c r="A906" s="1"/>
      <c r="B906" s="1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2">
      <c r="A907" s="1"/>
      <c r="B907" s="1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2">
      <c r="A908" s="1"/>
      <c r="B908" s="1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2">
      <c r="A909" s="1"/>
      <c r="B909" s="1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2">
      <c r="A910" s="1"/>
      <c r="B910" s="1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2">
      <c r="A911" s="1"/>
      <c r="B911" s="1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2">
      <c r="A912" s="1"/>
      <c r="B912" s="1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2">
      <c r="A913" s="1"/>
      <c r="B913" s="1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2">
      <c r="A914" s="1"/>
      <c r="B914" s="1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2">
      <c r="A915" s="1"/>
      <c r="B915" s="1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2">
      <c r="A916" s="1"/>
      <c r="B916" s="1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2">
      <c r="A917" s="1"/>
      <c r="B917" s="1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2">
      <c r="A918" s="1"/>
      <c r="B918" s="1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2">
      <c r="A919" s="1"/>
      <c r="B919" s="1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2">
      <c r="A920" s="1"/>
      <c r="B920" s="1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2">
      <c r="A921" s="1"/>
      <c r="B921" s="1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2">
      <c r="A922" s="1"/>
      <c r="B922" s="1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2">
      <c r="A923" s="1"/>
      <c r="B923" s="1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2">
      <c r="A924" s="1"/>
      <c r="B924" s="1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2">
      <c r="A925" s="1"/>
      <c r="B925" s="1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2">
      <c r="A926" s="1"/>
      <c r="B926" s="1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2">
      <c r="A927" s="1"/>
      <c r="B927" s="1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2">
      <c r="A928" s="1"/>
      <c r="B928" s="1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2">
      <c r="A929" s="1"/>
      <c r="B929" s="1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2">
      <c r="A930" s="1"/>
      <c r="B930" s="1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2">
      <c r="A931" s="1"/>
      <c r="B931" s="1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2">
      <c r="A932" s="1"/>
      <c r="B932" s="1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2">
      <c r="A933" s="1"/>
      <c r="B933" s="1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2">
      <c r="A934" s="1"/>
      <c r="B934" s="1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2">
      <c r="A935" s="1"/>
      <c r="B935" s="1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2">
      <c r="A936" s="1"/>
      <c r="B936" s="1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2">
      <c r="A937" s="1"/>
      <c r="B937" s="1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2">
      <c r="A938" s="1"/>
      <c r="B938" s="1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2">
      <c r="A939" s="1"/>
      <c r="B939" s="1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2">
      <c r="A940" s="1"/>
      <c r="B940" s="1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2">
      <c r="A941" s="1"/>
      <c r="B941" s="1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2">
      <c r="A942" s="1"/>
      <c r="B942" s="1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2">
      <c r="A943" s="1"/>
      <c r="B943" s="1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2">
      <c r="A944" s="1"/>
      <c r="B944" s="1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2">
      <c r="A945" s="1"/>
      <c r="B945" s="1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2">
      <c r="A946" s="1"/>
      <c r="B946" s="1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2">
      <c r="A947" s="1"/>
      <c r="B947" s="1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2">
      <c r="A948" s="1"/>
      <c r="B948" s="1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2">
      <c r="A949" s="1"/>
      <c r="B949" s="1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2">
      <c r="A950" s="1"/>
      <c r="B950" s="1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2">
      <c r="A951" s="1"/>
      <c r="B951" s="1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2">
      <c r="A952" s="1"/>
      <c r="B952" s="1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2">
      <c r="A953" s="1"/>
      <c r="B953" s="1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2">
      <c r="A954" s="1"/>
      <c r="B954" s="1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2">
      <c r="A955" s="1"/>
      <c r="B955" s="1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2">
      <c r="A956" s="1"/>
      <c r="B956" s="1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2">
      <c r="A957" s="1"/>
      <c r="B957" s="1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2">
      <c r="A958" s="1"/>
      <c r="B958" s="1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2">
      <c r="A959" s="1"/>
      <c r="B959" s="1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2">
      <c r="A960" s="1"/>
      <c r="B960" s="1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2">
      <c r="A961" s="1"/>
      <c r="B961" s="1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2">
      <c r="A962" s="1"/>
      <c r="B962" s="1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2">
      <c r="A963" s="1"/>
      <c r="B963" s="1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2">
      <c r="A964" s="1"/>
      <c r="B964" s="1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2">
      <c r="A965" s="1"/>
      <c r="B965" s="1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2">
      <c r="A966" s="1"/>
      <c r="B966" s="1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2">
      <c r="A967" s="1"/>
      <c r="B967" s="1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2">
      <c r="A968" s="1"/>
      <c r="B968" s="1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2">
      <c r="A969" s="1"/>
      <c r="B969" s="1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2">
      <c r="A970" s="1"/>
      <c r="B970" s="1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2">
      <c r="A971" s="1"/>
      <c r="B971" s="1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2">
      <c r="A972" s="1"/>
      <c r="B972" s="1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2">
      <c r="A973" s="1"/>
      <c r="B973" s="1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2">
      <c r="A974" s="1"/>
      <c r="B974" s="1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2">
      <c r="A975" s="1"/>
      <c r="B975" s="1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2">
      <c r="A976" s="1"/>
      <c r="B976" s="1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2">
      <c r="A977" s="1"/>
      <c r="B977" s="1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2">
      <c r="A978" s="1"/>
      <c r="B978" s="1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2">
      <c r="A979" s="1"/>
      <c r="B979" s="1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2">
      <c r="A980" s="1"/>
      <c r="B980" s="1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2">
      <c r="A981" s="1"/>
      <c r="B981" s="1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2">
      <c r="A982" s="1"/>
      <c r="B982" s="1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2">
      <c r="A983" s="1"/>
      <c r="B983" s="1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2">
      <c r="A984" s="1"/>
      <c r="B984" s="1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2">
      <c r="A985" s="1"/>
      <c r="B985" s="1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2">
      <c r="A986" s="1"/>
      <c r="B986" s="1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2">
      <c r="A987" s="1"/>
      <c r="B987" s="1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2">
      <c r="A988" s="1"/>
      <c r="B988" s="1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2">
      <c r="A989" s="1"/>
      <c r="B989" s="1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2">
      <c r="A990" s="1"/>
      <c r="B990" s="1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2">
      <c r="A991" s="1"/>
      <c r="B991" s="1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2">
      <c r="A992" s="1"/>
      <c r="B992" s="1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2">
      <c r="A993" s="1"/>
      <c r="B993" s="1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2">
      <c r="A994" s="1"/>
      <c r="B994" s="1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2">
      <c r="A995" s="1"/>
      <c r="B995" s="1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2">
      <c r="A996" s="1"/>
      <c r="B996" s="1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2">
      <c r="A997" s="1"/>
      <c r="B997" s="1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2">
      <c r="A998" s="1"/>
      <c r="B998" s="1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2">
      <c r="A999" s="1"/>
      <c r="B999" s="1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2">
      <c r="A1000" s="1"/>
      <c r="B1000" s="1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7">
    <mergeCell ref="C95:D95"/>
    <mergeCell ref="D47:D49"/>
    <mergeCell ref="C70:D70"/>
    <mergeCell ref="C36:D36"/>
    <mergeCell ref="C46:D46"/>
    <mergeCell ref="C41:D41"/>
    <mergeCell ref="C90:D90"/>
    <mergeCell ref="B77:B80"/>
    <mergeCell ref="C80:D80"/>
    <mergeCell ref="C85:D85"/>
    <mergeCell ref="C75:D75"/>
    <mergeCell ref="A97:A100"/>
    <mergeCell ref="B97:B100"/>
    <mergeCell ref="A72:A75"/>
    <mergeCell ref="B72:B75"/>
    <mergeCell ref="A77:A80"/>
    <mergeCell ref="A82:A85"/>
    <mergeCell ref="B82:B85"/>
    <mergeCell ref="B87:B90"/>
    <mergeCell ref="A87:A90"/>
    <mergeCell ref="B92:B95"/>
    <mergeCell ref="A92:A95"/>
    <mergeCell ref="C100:D100"/>
    <mergeCell ref="R51:R54"/>
    <mergeCell ref="S54:T54"/>
    <mergeCell ref="Q28:Q31"/>
    <mergeCell ref="S31:T31"/>
    <mergeCell ref="S21:T21"/>
    <mergeCell ref="S26:T26"/>
    <mergeCell ref="R28:R31"/>
    <mergeCell ref="R42:R49"/>
    <mergeCell ref="Q23:Q26"/>
    <mergeCell ref="S49:T49"/>
    <mergeCell ref="R23:R26"/>
    <mergeCell ref="R18:R21"/>
    <mergeCell ref="Q18:Q21"/>
    <mergeCell ref="N5:N7"/>
    <mergeCell ref="O5:O7"/>
    <mergeCell ref="E64:H65"/>
    <mergeCell ref="I64:L65"/>
    <mergeCell ref="M47:M49"/>
    <mergeCell ref="B18:B21"/>
    <mergeCell ref="B8:B11"/>
    <mergeCell ref="B13:B16"/>
    <mergeCell ref="C16:D16"/>
    <mergeCell ref="D64:D66"/>
    <mergeCell ref="C63:D63"/>
    <mergeCell ref="C58:D58"/>
    <mergeCell ref="B23:B26"/>
    <mergeCell ref="C26:D26"/>
    <mergeCell ref="B38:B41"/>
    <mergeCell ref="B60:B63"/>
    <mergeCell ref="B33:B36"/>
    <mergeCell ref="C53:D53"/>
    <mergeCell ref="Q42:Q49"/>
    <mergeCell ref="N64:N66"/>
    <mergeCell ref="O64:O66"/>
    <mergeCell ref="M64:M66"/>
    <mergeCell ref="Q51:Q54"/>
    <mergeCell ref="A3:O3"/>
    <mergeCell ref="A8:A11"/>
    <mergeCell ref="M5:M7"/>
    <mergeCell ref="E47:H48"/>
    <mergeCell ref="I47:L48"/>
    <mergeCell ref="N47:N49"/>
    <mergeCell ref="O47:O49"/>
    <mergeCell ref="A13:A16"/>
    <mergeCell ref="C5:C7"/>
    <mergeCell ref="D5:D7"/>
    <mergeCell ref="A28:A31"/>
    <mergeCell ref="A47:A49"/>
    <mergeCell ref="E5:H6"/>
    <mergeCell ref="I5:L6"/>
    <mergeCell ref="B28:B31"/>
    <mergeCell ref="C31:D31"/>
    <mergeCell ref="C21:D21"/>
    <mergeCell ref="C11:D11"/>
    <mergeCell ref="C64:C66"/>
    <mergeCell ref="B55:B58"/>
    <mergeCell ref="B50:B53"/>
    <mergeCell ref="B5:B7"/>
    <mergeCell ref="A5:A7"/>
    <mergeCell ref="A50:A53"/>
    <mergeCell ref="A55:A58"/>
    <mergeCell ref="A60:A63"/>
    <mergeCell ref="A67:A70"/>
    <mergeCell ref="B67:B70"/>
    <mergeCell ref="A64:A66"/>
    <mergeCell ref="B64:B66"/>
    <mergeCell ref="A23:A26"/>
    <mergeCell ref="A18:A21"/>
    <mergeCell ref="C47:C49"/>
    <mergeCell ref="B47:B49"/>
    <mergeCell ref="B43:B46"/>
    <mergeCell ref="A43:A46"/>
    <mergeCell ref="A33:A36"/>
    <mergeCell ref="A38:A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2018-19</vt:lpstr>
      <vt:lpstr>2017-18</vt:lpstr>
      <vt:lpstr>2016-17</vt:lpstr>
      <vt:lpstr>2015-16</vt:lpstr>
      <vt:lpstr>2014-15</vt:lpstr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RAMIREZ</dc:creator>
  <cp:lastModifiedBy>Bianca Ramirez</cp:lastModifiedBy>
  <dcterms:created xsi:type="dcterms:W3CDTF">2019-07-31T23:10:08Z</dcterms:created>
  <dcterms:modified xsi:type="dcterms:W3CDTF">2019-07-31T23:10:08Z</dcterms:modified>
</cp:coreProperties>
</file>